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activeTab="5"/>
  </bookViews>
  <sheets>
    <sheet name="AJMER" sheetId="3" r:id="rId1"/>
    <sheet name="ALWAR" sheetId="7" r:id="rId2"/>
    <sheet name="BHIWARI" sheetId="8" r:id="rId3"/>
    <sheet name=" BHILWARA " sheetId="6" r:id="rId4"/>
    <sheet name="JAIPUR" sheetId="1" r:id="rId5"/>
    <sheet name="JODHPUR" sheetId="2" r:id="rId6"/>
    <sheet name="BAWARI" sheetId="5" state="hidden" r:id="rId7"/>
  </sheets>
  <definedNames>
    <definedName name="_xlnm.Print_Area" localSheetId="5">JODHPUR!$A$1:$E$61</definedName>
  </definedNames>
  <calcPr calcId="124519"/>
</workbook>
</file>

<file path=xl/calcChain.xml><?xml version="1.0" encoding="utf-8"?>
<calcChain xmlns="http://schemas.openxmlformats.org/spreadsheetml/2006/main">
  <c r="C36" i="7"/>
  <c r="C35"/>
  <c r="C33"/>
  <c r="C32"/>
  <c r="C29"/>
  <c r="C28"/>
  <c r="C26"/>
  <c r="C25"/>
  <c r="C22"/>
  <c r="C21"/>
  <c r="C19"/>
  <c r="C18"/>
  <c r="C16"/>
  <c r="C15"/>
  <c r="C13"/>
  <c r="C12"/>
  <c r="C44" i="3"/>
  <c r="C43"/>
  <c r="C40"/>
  <c r="C39"/>
  <c r="C37"/>
  <c r="C36"/>
  <c r="C33"/>
  <c r="C32"/>
  <c r="C29"/>
  <c r="C28"/>
  <c r="C26"/>
  <c r="C25"/>
  <c r="C22"/>
  <c r="C21"/>
  <c r="C19"/>
  <c r="C18"/>
  <c r="C16"/>
  <c r="C15"/>
  <c r="C13"/>
  <c r="C12"/>
  <c r="C44" i="6"/>
  <c r="C43"/>
  <c r="C40"/>
  <c r="C39"/>
  <c r="C37"/>
  <c r="C36"/>
  <c r="C33"/>
  <c r="C32"/>
  <c r="C29"/>
  <c r="C28"/>
  <c r="C26"/>
  <c r="C25"/>
  <c r="C22"/>
  <c r="C21"/>
  <c r="C19"/>
  <c r="C18"/>
  <c r="C16"/>
  <c r="C15"/>
  <c r="C13"/>
  <c r="C12"/>
  <c r="C44" i="1"/>
  <c r="C43"/>
  <c r="C40"/>
  <c r="C39"/>
  <c r="C37"/>
  <c r="C36"/>
  <c r="C33"/>
  <c r="C32"/>
  <c r="C29"/>
  <c r="C28"/>
  <c r="C26"/>
  <c r="C25"/>
  <c r="C22"/>
  <c r="C21"/>
  <c r="C19"/>
  <c r="C18"/>
  <c r="C16"/>
  <c r="C15"/>
  <c r="C13"/>
  <c r="C12"/>
  <c r="B32" i="2" l="1"/>
  <c r="C19"/>
  <c r="B15" i="3"/>
  <c r="C22" i="8"/>
  <c r="C21"/>
  <c r="C19"/>
  <c r="C18"/>
  <c r="C16"/>
  <c r="C15"/>
  <c r="C13"/>
  <c r="C12"/>
  <c r="C16" i="2"/>
  <c r="B33"/>
  <c r="C44" i="8"/>
  <c r="C43"/>
  <c r="C40"/>
  <c r="C39"/>
  <c r="C37"/>
  <c r="C36"/>
  <c r="C33"/>
  <c r="C32"/>
  <c r="C29"/>
  <c r="C28"/>
  <c r="C26"/>
  <c r="C25"/>
  <c r="C40" i="2" l="1"/>
  <c r="C22"/>
  <c r="C13"/>
  <c r="B22"/>
  <c r="B19"/>
  <c r="B16"/>
  <c r="B13"/>
  <c r="B29" i="1"/>
  <c r="B22"/>
  <c r="B19"/>
  <c r="B16"/>
  <c r="B13"/>
  <c r="B22" i="6"/>
  <c r="B19"/>
  <c r="B16"/>
  <c r="B13"/>
  <c r="B22" i="8"/>
  <c r="B19"/>
  <c r="B16"/>
  <c r="B13"/>
  <c r="B22" i="7"/>
  <c r="B19"/>
  <c r="B16"/>
  <c r="B13"/>
  <c r="B22" i="3"/>
  <c r="B19"/>
  <c r="B16"/>
  <c r="B13"/>
  <c r="B40" i="2"/>
  <c r="B40" i="1"/>
  <c r="B40" i="6"/>
  <c r="B40" i="8"/>
  <c r="B36" i="7"/>
  <c r="B40" i="3"/>
  <c r="C37" i="2"/>
  <c r="B37"/>
  <c r="B37" i="1"/>
  <c r="B37" i="6"/>
  <c r="B37" i="8"/>
  <c r="B33" i="7"/>
  <c r="B37" i="3"/>
  <c r="B29" i="2"/>
  <c r="B33" i="1"/>
  <c r="B33" i="6"/>
  <c r="B33" i="8"/>
  <c r="B33" i="3"/>
  <c r="B29" i="6"/>
  <c r="B29" i="8"/>
  <c r="B29" i="7"/>
  <c r="B29" i="3"/>
  <c r="C44" i="2"/>
  <c r="B44"/>
  <c r="B44" i="1"/>
  <c r="B44" i="6"/>
  <c r="B44" i="8"/>
  <c r="B44" i="3"/>
  <c r="C26" i="2"/>
  <c r="B26"/>
  <c r="B26" i="1"/>
  <c r="B26" i="6"/>
  <c r="B26" i="8"/>
  <c r="B26" i="7"/>
  <c r="B26" i="3"/>
  <c r="C43" i="2" l="1"/>
  <c r="C39"/>
  <c r="C36"/>
  <c r="C33"/>
  <c r="C32"/>
  <c r="C29"/>
  <c r="C28"/>
  <c r="C25"/>
  <c r="C21"/>
  <c r="C18"/>
  <c r="C15"/>
  <c r="C12"/>
  <c r="D35" i="7" l="1"/>
  <c r="E35" s="1"/>
  <c r="D28"/>
  <c r="D21"/>
  <c r="D43" i="3"/>
  <c r="D40"/>
  <c r="D36"/>
  <c r="D33"/>
  <c r="D21"/>
  <c r="D15"/>
  <c r="D13"/>
  <c r="D33" i="8"/>
  <c r="E33" s="1"/>
  <c r="D28"/>
  <c r="D15"/>
  <c r="E15" s="1"/>
  <c r="D13"/>
  <c r="E13" s="1"/>
  <c r="D36" i="6"/>
  <c r="E36" s="1"/>
  <c r="D26"/>
  <c r="D21"/>
  <c r="E21" s="1"/>
  <c r="D15"/>
  <c r="D44" i="1"/>
  <c r="D43"/>
  <c r="D39"/>
  <c r="D36"/>
  <c r="D32"/>
  <c r="D29"/>
  <c r="D28"/>
  <c r="D25"/>
  <c r="D16"/>
  <c r="D12"/>
  <c r="D32" i="8"/>
  <c r="E32" s="1"/>
  <c r="B32"/>
  <c r="D31"/>
  <c r="E31" s="1"/>
  <c r="D44"/>
  <c r="E44" s="1"/>
  <c r="B43"/>
  <c r="D42"/>
  <c r="E42" s="1"/>
  <c r="D40"/>
  <c r="E40" s="1"/>
  <c r="D39"/>
  <c r="E39" s="1"/>
  <c r="B39"/>
  <c r="D38"/>
  <c r="E38" s="1"/>
  <c r="D37"/>
  <c r="E37" s="1"/>
  <c r="B36"/>
  <c r="D35"/>
  <c r="E35" s="1"/>
  <c r="D29"/>
  <c r="E29" s="1"/>
  <c r="B28"/>
  <c r="D27"/>
  <c r="E27" s="1"/>
  <c r="D25"/>
  <c r="E25" s="1"/>
  <c r="B25"/>
  <c r="D24"/>
  <c r="E24" s="1"/>
  <c r="D22"/>
  <c r="E22" s="1"/>
  <c r="B21"/>
  <c r="D20"/>
  <c r="E20" s="1"/>
  <c r="D19"/>
  <c r="E19" s="1"/>
  <c r="D18"/>
  <c r="E18" s="1"/>
  <c r="B18"/>
  <c r="D17"/>
  <c r="E17" s="1"/>
  <c r="D16"/>
  <c r="E16" s="1"/>
  <c r="B15"/>
  <c r="D14"/>
  <c r="E14" s="1"/>
  <c r="D12"/>
  <c r="E12" s="1"/>
  <c r="B12"/>
  <c r="D11"/>
  <c r="E11" s="1"/>
  <c r="B18" i="7"/>
  <c r="D36"/>
  <c r="E36" s="1"/>
  <c r="B35"/>
  <c r="D34"/>
  <c r="E34" s="1"/>
  <c r="D33"/>
  <c r="D32"/>
  <c r="B32"/>
  <c r="D31"/>
  <c r="E31" s="1"/>
  <c r="B28"/>
  <c r="D27"/>
  <c r="E27" s="1"/>
  <c r="B25"/>
  <c r="D24"/>
  <c r="E24" s="1"/>
  <c r="D22"/>
  <c r="B21"/>
  <c r="D20"/>
  <c r="E20" s="1"/>
  <c r="D19"/>
  <c r="D18"/>
  <c r="D17"/>
  <c r="E17" s="1"/>
  <c r="D16"/>
  <c r="B15"/>
  <c r="D14"/>
  <c r="E14" s="1"/>
  <c r="D13"/>
  <c r="D12"/>
  <c r="B12"/>
  <c r="D11"/>
  <c r="E11" s="1"/>
  <c r="D44" i="6"/>
  <c r="E44" s="1"/>
  <c r="D39"/>
  <c r="D37"/>
  <c r="D29"/>
  <c r="E29" s="1"/>
  <c r="D22"/>
  <c r="D16"/>
  <c r="E16" s="1"/>
  <c r="D22" i="1"/>
  <c r="D21"/>
  <c r="B43" i="6"/>
  <c r="D42"/>
  <c r="E42" s="1"/>
  <c r="D40"/>
  <c r="B39"/>
  <c r="D38"/>
  <c r="E38" s="1"/>
  <c r="B36"/>
  <c r="D35"/>
  <c r="E35" s="1"/>
  <c r="D33"/>
  <c r="D32"/>
  <c r="B32"/>
  <c r="D31"/>
  <c r="E31" s="1"/>
  <c r="B28"/>
  <c r="D27"/>
  <c r="E27" s="1"/>
  <c r="D25"/>
  <c r="B25"/>
  <c r="D24"/>
  <c r="E24" s="1"/>
  <c r="B21"/>
  <c r="D20"/>
  <c r="E20" s="1"/>
  <c r="D19"/>
  <c r="D18"/>
  <c r="B18"/>
  <c r="D17"/>
  <c r="E17" s="1"/>
  <c r="B15"/>
  <c r="D14"/>
  <c r="E14" s="1"/>
  <c r="D13"/>
  <c r="D12"/>
  <c r="B12"/>
  <c r="D11"/>
  <c r="E11" s="1"/>
  <c r="D28" i="3"/>
  <c r="D19"/>
  <c r="D40" i="1"/>
  <c r="D33"/>
  <c r="D26"/>
  <c r="D19"/>
  <c r="D13"/>
  <c r="D42"/>
  <c r="D38"/>
  <c r="D37"/>
  <c r="D35"/>
  <c r="D31"/>
  <c r="D27"/>
  <c r="D24"/>
  <c r="D20"/>
  <c r="D18"/>
  <c r="D17"/>
  <c r="D15"/>
  <c r="D14"/>
  <c r="D11"/>
  <c r="D44" i="3"/>
  <c r="D42"/>
  <c r="D39"/>
  <c r="D38"/>
  <c r="D37"/>
  <c r="D35"/>
  <c r="D32"/>
  <c r="D31"/>
  <c r="D29"/>
  <c r="D27"/>
  <c r="D26"/>
  <c r="D25"/>
  <c r="D24"/>
  <c r="D22"/>
  <c r="D20"/>
  <c r="D18"/>
  <c r="D17"/>
  <c r="D16"/>
  <c r="D14"/>
  <c r="D12"/>
  <c r="D11"/>
  <c r="D21" i="8" l="1"/>
  <c r="E21" s="1"/>
  <c r="D43"/>
  <c r="E43" s="1"/>
  <c r="D26"/>
  <c r="E26" s="1"/>
  <c r="E28"/>
  <c r="D36"/>
  <c r="E36" s="1"/>
  <c r="D28" i="6"/>
  <c r="E28" s="1"/>
  <c r="E15"/>
  <c r="D43"/>
  <c r="E43" s="1"/>
  <c r="E18" i="7"/>
  <c r="E12"/>
  <c r="E19"/>
  <c r="E13"/>
  <c r="E16"/>
  <c r="D15"/>
  <c r="E15" s="1"/>
  <c r="D25"/>
  <c r="E25" s="1"/>
  <c r="D26"/>
  <c r="E26" s="1"/>
  <c r="E28"/>
  <c r="D29"/>
  <c r="E29" s="1"/>
  <c r="E33"/>
  <c r="E21"/>
  <c r="E22"/>
  <c r="E32"/>
  <c r="E22" i="6"/>
  <c r="E37"/>
  <c r="E40"/>
  <c r="E12"/>
  <c r="E13"/>
  <c r="E18"/>
  <c r="E19"/>
  <c r="E25"/>
  <c r="E26"/>
  <c r="E32"/>
  <c r="E33"/>
  <c r="E39"/>
  <c r="E43" i="3"/>
  <c r="E36"/>
  <c r="E28"/>
  <c r="E26"/>
  <c r="E15"/>
  <c r="E43" i="1"/>
  <c r="E40"/>
  <c r="B15"/>
  <c r="B25"/>
  <c r="E21" i="3"/>
  <c r="E37"/>
  <c r="E29"/>
  <c r="E22"/>
  <c r="E16"/>
  <c r="E13"/>
  <c r="E13" i="1"/>
  <c r="D22" i="2"/>
  <c r="D21"/>
  <c r="B21"/>
  <c r="D20"/>
  <c r="E20" s="1"/>
  <c r="D19"/>
  <c r="D18"/>
  <c r="B18"/>
  <c r="D17"/>
  <c r="E17" s="1"/>
  <c r="D15"/>
  <c r="B15"/>
  <c r="D14"/>
  <c r="E14" s="1"/>
  <c r="D13"/>
  <c r="D12"/>
  <c r="B12"/>
  <c r="D11"/>
  <c r="E11" s="1"/>
  <c r="B21" i="1"/>
  <c r="E20"/>
  <c r="B18"/>
  <c r="E17"/>
  <c r="E14"/>
  <c r="E12"/>
  <c r="B12"/>
  <c r="E11"/>
  <c r="E19" i="3"/>
  <c r="B18"/>
  <c r="E17"/>
  <c r="E40"/>
  <c r="E39"/>
  <c r="E12"/>
  <c r="E39" i="1"/>
  <c r="E36"/>
  <c r="E33"/>
  <c r="E32"/>
  <c r="E29"/>
  <c r="E28"/>
  <c r="E26"/>
  <c r="E25"/>
  <c r="E37"/>
  <c r="E44" i="3"/>
  <c r="D44" i="2"/>
  <c r="E44" s="1"/>
  <c r="D43"/>
  <c r="E43" s="1"/>
  <c r="D40"/>
  <c r="E40" s="1"/>
  <c r="D39"/>
  <c r="E39" s="1"/>
  <c r="D37"/>
  <c r="E37" s="1"/>
  <c r="D36"/>
  <c r="E36" s="1"/>
  <c r="D33"/>
  <c r="E33" s="1"/>
  <c r="D32"/>
  <c r="E32" s="1"/>
  <c r="D29"/>
  <c r="E29" s="1"/>
  <c r="D28"/>
  <c r="E28" s="1"/>
  <c r="D26"/>
  <c r="D25"/>
  <c r="E25" s="1"/>
  <c r="E35" i="1"/>
  <c r="B43" i="2"/>
  <c r="B39"/>
  <c r="B36"/>
  <c r="B28"/>
  <c r="B25"/>
  <c r="B43" i="1"/>
  <c r="B39"/>
  <c r="B36"/>
  <c r="B32"/>
  <c r="B28"/>
  <c r="B12" i="3"/>
  <c r="B43"/>
  <c r="B39"/>
  <c r="B36"/>
  <c r="B32"/>
  <c r="B28"/>
  <c r="B25"/>
  <c r="B21"/>
  <c r="E44" i="5"/>
  <c r="D44"/>
  <c r="D43"/>
  <c r="E43" s="1"/>
  <c r="D42"/>
  <c r="E42" s="1"/>
  <c r="D40"/>
  <c r="E40" s="1"/>
  <c r="D39"/>
  <c r="E39" s="1"/>
  <c r="D38"/>
  <c r="E38" s="1"/>
  <c r="D37"/>
  <c r="E37" s="1"/>
  <c r="D36"/>
  <c r="E36" s="1"/>
  <c r="E35"/>
  <c r="D35"/>
  <c r="D33"/>
  <c r="E33" s="1"/>
  <c r="D32"/>
  <c r="E32" s="1"/>
  <c r="D31"/>
  <c r="E31" s="1"/>
  <c r="D29"/>
  <c r="E29" s="1"/>
  <c r="D28"/>
  <c r="E28" s="1"/>
  <c r="E27"/>
  <c r="D27"/>
  <c r="D26"/>
  <c r="E26" s="1"/>
  <c r="D25"/>
  <c r="E25" s="1"/>
  <c r="D24"/>
  <c r="E24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E14"/>
  <c r="D14"/>
  <c r="E42" i="3"/>
  <c r="E38"/>
  <c r="E35"/>
  <c r="E31"/>
  <c r="E27"/>
  <c r="E24"/>
  <c r="E14"/>
  <c r="E20"/>
  <c r="E11"/>
  <c r="D24" i="2"/>
  <c r="E24" s="1"/>
  <c r="D27"/>
  <c r="E27" s="1"/>
  <c r="D31"/>
  <c r="E31" s="1"/>
  <c r="D35"/>
  <c r="E35" s="1"/>
  <c r="D38"/>
  <c r="E38" s="1"/>
  <c r="D42"/>
  <c r="E42" s="1"/>
  <c r="E24" i="1"/>
  <c r="E27"/>
  <c r="E31"/>
  <c r="E38"/>
  <c r="E21" i="2" l="1"/>
  <c r="E22"/>
  <c r="E18" i="3"/>
  <c r="E15" i="2"/>
  <c r="D16"/>
  <c r="E16" s="1"/>
  <c r="E12"/>
  <c r="E13"/>
  <c r="E18"/>
  <c r="E19"/>
  <c r="E16" i="1"/>
  <c r="E18"/>
  <c r="E19"/>
  <c r="E21"/>
  <c r="E15"/>
  <c r="E22"/>
  <c r="E32" i="3"/>
  <c r="E44" i="1"/>
  <c r="E42"/>
  <c r="E33" i="3"/>
  <c r="E25"/>
  <c r="E26" i="2"/>
</calcChain>
</file>

<file path=xl/sharedStrings.xml><?xml version="1.0" encoding="utf-8"?>
<sst xmlns="http://schemas.openxmlformats.org/spreadsheetml/2006/main" count="585" uniqueCount="125">
  <si>
    <t>Uno Polymers Pvt Ltd.</t>
  </si>
  <si>
    <t>Consignment Stockiest Of Brahmaputra Cracker &amp; Polymer Limited</t>
  </si>
  <si>
    <t>Jodhpur Office: E-27, Marudhra Industrial Area, Basani Phase-II, Jodhpur-342005</t>
  </si>
  <si>
    <t>Reg. Office: 447, 4th Floor, Ganpati Plaza, M.I. Roda, Jaipur-302001</t>
  </si>
  <si>
    <t>Ex-Depot BCPL PE/PP  grade price</t>
  </si>
  <si>
    <t>GRADE</t>
  </si>
  <si>
    <t>BASIC</t>
  </si>
  <si>
    <t>GST 18%</t>
  </si>
  <si>
    <t>Total Price</t>
  </si>
  <si>
    <t>LL Film</t>
  </si>
  <si>
    <t>F20S010IA</t>
  </si>
  <si>
    <t>F20S010I B</t>
  </si>
  <si>
    <t>F20S010I OG</t>
  </si>
  <si>
    <t>F22A025IA</t>
  </si>
  <si>
    <t>F22A025I B</t>
  </si>
  <si>
    <t>F22A025I OG</t>
  </si>
  <si>
    <t>F20A010IA</t>
  </si>
  <si>
    <t>F20A010I B</t>
  </si>
  <si>
    <t>F20A010I OG</t>
  </si>
  <si>
    <t>Roto Moulding</t>
  </si>
  <si>
    <t>R38A040IA</t>
  </si>
  <si>
    <t>R38A040I B</t>
  </si>
  <si>
    <t>R38A040I OG</t>
  </si>
  <si>
    <t>R38U040IA</t>
  </si>
  <si>
    <t>R38U040I B</t>
  </si>
  <si>
    <t>R38U040I OG</t>
  </si>
  <si>
    <t>HD Raffia</t>
  </si>
  <si>
    <t>W54A009IA</t>
  </si>
  <si>
    <t>W54A009I B</t>
  </si>
  <si>
    <t>W54A009I OG</t>
  </si>
  <si>
    <t>HD Injection</t>
  </si>
  <si>
    <t>I52A180IA</t>
  </si>
  <si>
    <t>I52A180I B</t>
  </si>
  <si>
    <t>I52A180I OG</t>
  </si>
  <si>
    <t>I58A080IA</t>
  </si>
  <si>
    <t>I58A080I B</t>
  </si>
  <si>
    <t>I58A080I OG</t>
  </si>
  <si>
    <t>Extrusion Coating</t>
  </si>
  <si>
    <t>E30A060IA</t>
  </si>
  <si>
    <t>E30A060I B</t>
  </si>
  <si>
    <t>E30A060I OG</t>
  </si>
  <si>
    <t>*Cash Price Formula: Basic+FREIGHT+GST 18%</t>
  </si>
  <si>
    <t>* GST @ 18% as applicable for Ex-Depot price.and Ex-works</t>
  </si>
  <si>
    <t>Freight List</t>
  </si>
  <si>
    <t>Amount</t>
  </si>
  <si>
    <t>* The price applicable shall be the price prevailing on the date of material dispatch.</t>
  </si>
  <si>
    <t xml:space="preserve">* All payment will be accepted through RTGS/NEFT in favor of </t>
  </si>
  <si>
    <t>UNO POLYMERS PVT LTD</t>
  </si>
  <si>
    <t>Jaipur</t>
  </si>
  <si>
    <t>AXIS Bank Ltd.</t>
  </si>
  <si>
    <t>Branch : -Ashok Marg C- Scheme-Jaipur</t>
  </si>
  <si>
    <r>
      <t>Monthly Quantity Discount (MQD)</t>
    </r>
    <r>
      <rPr>
        <sz val="11"/>
        <color rgb="FF1F497D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on all PE grades:</t>
    </r>
  </si>
  <si>
    <t>A/c :-010010300019910</t>
  </si>
  <si>
    <t>Qty Slabs (MT)</t>
  </si>
  <si>
    <t>Discounts (Rs./MT)</t>
  </si>
  <si>
    <t>Quality</t>
  </si>
  <si>
    <t>IFSC CODE :-UTIB0000010</t>
  </si>
  <si>
    <t>&gt;= 10</t>
  </si>
  <si>
    <t>MICR Code :-302211002</t>
  </si>
  <si>
    <t>&gt;= 30</t>
  </si>
  <si>
    <t>&gt;= 50</t>
  </si>
  <si>
    <t>&gt;= 100</t>
  </si>
  <si>
    <t>&gt;= 200</t>
  </si>
  <si>
    <t>For:-Uno Polymers Pvt Ltd</t>
  </si>
  <si>
    <t>&gt;= 300</t>
  </si>
  <si>
    <t>Contact Person</t>
  </si>
  <si>
    <t>Mob.No.</t>
  </si>
  <si>
    <t>&gt;= 400</t>
  </si>
  <si>
    <t>Mr.Vikas Sharma</t>
  </si>
  <si>
    <t>09829067654, 09314567654</t>
  </si>
  <si>
    <t>&gt;= 600</t>
  </si>
  <si>
    <t>Mr.Ramsingh Rajput</t>
  </si>
  <si>
    <t>07665167654</t>
  </si>
  <si>
    <t>&gt;= 900</t>
  </si>
  <si>
    <t>Mr.Pradhan Singh</t>
  </si>
  <si>
    <t>09587899925</t>
  </si>
  <si>
    <t>&gt;= 1200</t>
  </si>
  <si>
    <t>Jodhpur Depot</t>
  </si>
  <si>
    <t>Cash Price Formula: Basic+FREIGHT+GST 18%</t>
  </si>
  <si>
    <t>Jodhpur</t>
  </si>
  <si>
    <r>
      <t>A, AS, B, BS, </t>
    </r>
    <r>
      <rPr>
        <b/>
        <sz val="11"/>
        <color rgb="FF1F497D"/>
        <rFont val="Calibri"/>
        <family val="2"/>
        <scheme val="minor"/>
      </rPr>
      <t>G</t>
    </r>
    <r>
      <rPr>
        <b/>
        <sz val="11"/>
        <color rgb="FF000000"/>
        <rFont val="Calibri"/>
        <family val="2"/>
        <scheme val="minor"/>
      </rPr>
      <t>rades Only</t>
    </r>
  </si>
  <si>
    <t>Ph. No.   0291-2747654</t>
  </si>
  <si>
    <t>Ph.No. 0141-4037654</t>
  </si>
  <si>
    <t>BHILWARA</t>
  </si>
  <si>
    <t>Bhiwari</t>
  </si>
  <si>
    <t>Bhiwari PRICE LIST</t>
  </si>
  <si>
    <t>Ex-works BCPL PE/PP  grade price w.e.f 01/09/2017</t>
  </si>
  <si>
    <t>Jodhpur Price List</t>
  </si>
  <si>
    <t>Ex-Depot BCPL PE  Grade Price</t>
  </si>
  <si>
    <t>BHILWARA PRICE LIST</t>
  </si>
  <si>
    <t xml:space="preserve">                                                                     Uno Polymers Pvt Ltd.</t>
  </si>
  <si>
    <t xml:space="preserve">                                                                            Uno Polymers Pvt Ltd.</t>
  </si>
  <si>
    <t xml:space="preserve">                                                                              Uno Polymers Pvt Ltd.</t>
  </si>
  <si>
    <t>Jodhpur Office: E-638, Marudhara Industrial Area, Basani Phase-II, Jodhpur-342005</t>
  </si>
  <si>
    <t>LLDPE Film</t>
  </si>
  <si>
    <t>F22S025IA</t>
  </si>
  <si>
    <t>F22S025I B</t>
  </si>
  <si>
    <t>F22S025I OG</t>
  </si>
  <si>
    <t>ALWAR</t>
  </si>
  <si>
    <t>AJMER</t>
  </si>
  <si>
    <t>BHIWARI</t>
  </si>
  <si>
    <t>BHIWARI PRICE LIST</t>
  </si>
  <si>
    <t>ALWAR PRICE LIST</t>
  </si>
  <si>
    <t>AJMER PRICE LIST</t>
  </si>
  <si>
    <t>* HDPE/LLDPE grades would not be allowed to be combined for the purpose of MQD computation.</t>
  </si>
  <si>
    <t>BANK NAME : YES BANK LTD</t>
  </si>
  <si>
    <t>Branch : -O-19-A,ASHOK MARG, C- SCHEME,JAIPUR-302001</t>
  </si>
  <si>
    <t>A/c :-071284600000334</t>
  </si>
  <si>
    <t>IFSC CODE :-YESB0000024</t>
  </si>
  <si>
    <t>A, B, Grades Only</t>
  </si>
  <si>
    <t xml:space="preserve">Jaipur </t>
  </si>
  <si>
    <t xml:space="preserve">BASIC </t>
  </si>
  <si>
    <t>F20S010IOG</t>
  </si>
  <si>
    <t>F20S010IB</t>
  </si>
  <si>
    <t>Reg. Office: 413, 4th Floor, Ganpati Plaza, M.I. Road, Jaipur-302001</t>
  </si>
  <si>
    <t>R38A040IB</t>
  </si>
  <si>
    <t>R38A040IOG</t>
  </si>
  <si>
    <t>Bhiwadi Office : - Industrial Plot No.SPL-1,Shade No.4,Riico Industrial Area,Bhiwadi-301019 (Raj.)</t>
  </si>
  <si>
    <t>Bhiwadi Depot</t>
  </si>
  <si>
    <r>
      <t>Monthly Quantity Discount (MQD)</t>
    </r>
    <r>
      <rPr>
        <sz val="11"/>
        <rFont val="Calibri"/>
        <family val="2"/>
        <scheme val="minor"/>
      </rPr>
      <t> on all HDPE &amp; LLDPE grades:</t>
    </r>
  </si>
  <si>
    <t>&gt;= 500</t>
  </si>
  <si>
    <t>&gt;= 700</t>
  </si>
  <si>
    <t>Ex-Works BCPL PE  Grade Price w.e.f 16.07.2020</t>
  </si>
  <si>
    <t>Ex-works BCPL PE  grade price w.e.f 16.07.2020</t>
  </si>
  <si>
    <t>Ex-Works BCPL PE Grade Price w.e.f 16.07.2020</t>
  </si>
</sst>
</file>

<file path=xl/styles.xml><?xml version="1.0" encoding="utf-8"?>
<styleSheet xmlns="http://schemas.openxmlformats.org/spreadsheetml/2006/main">
  <numFmts count="1">
    <numFmt numFmtId="164" formatCode="###0;###0"/>
  </numFmts>
  <fonts count="23"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Calibri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Arial Black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1" fontId="0" fillId="0" borderId="1" xfId="0" applyNumberFormat="1" applyFont="1" applyBorder="1"/>
    <xf numFmtId="0" fontId="4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/>
    <xf numFmtId="0" fontId="0" fillId="3" borderId="1" xfId="0" applyFont="1" applyFill="1" applyBorder="1"/>
    <xf numFmtId="0" fontId="0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3" fontId="0" fillId="0" borderId="1" xfId="0" quotePrefix="1" applyNumberFormat="1" applyFont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0" fontId="4" fillId="0" borderId="6" xfId="0" applyFont="1" applyBorder="1" applyAlignment="1"/>
    <xf numFmtId="0" fontId="6" fillId="0" borderId="1" xfId="0" applyFont="1" applyFill="1" applyBorder="1"/>
    <xf numFmtId="0" fontId="7" fillId="0" borderId="1" xfId="0" applyFont="1" applyFill="1" applyBorder="1"/>
    <xf numFmtId="0" fontId="7" fillId="0" borderId="0" xfId="0" applyFont="1"/>
    <xf numFmtId="1" fontId="7" fillId="0" borderId="2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7" fillId="0" borderId="0" xfId="0" applyFont="1" applyFill="1"/>
    <xf numFmtId="164" fontId="9" fillId="0" borderId="7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10" fillId="0" borderId="7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/>
    </xf>
    <xf numFmtId="164" fontId="10" fillId="0" borderId="3" xfId="0" applyNumberFormat="1" applyFont="1" applyFill="1" applyBorder="1" applyAlignment="1">
      <alignment horizontal="center" vertical="top"/>
    </xf>
    <xf numFmtId="164" fontId="10" fillId="0" borderId="8" xfId="0" applyNumberFormat="1" applyFont="1" applyFill="1" applyBorder="1" applyAlignment="1">
      <alignment horizontal="center" vertical="top"/>
    </xf>
    <xf numFmtId="0" fontId="11" fillId="0" borderId="0" xfId="0" applyFont="1"/>
    <xf numFmtId="0" fontId="11" fillId="3" borderId="1" xfId="0" applyFont="1" applyFill="1" applyBorder="1"/>
    <xf numFmtId="0" fontId="11" fillId="0" borderId="0" xfId="0" applyFont="1" applyAlignme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Border="1" applyAlignment="1"/>
    <xf numFmtId="0" fontId="11" fillId="0" borderId="0" xfId="0" applyFont="1" applyBorder="1"/>
    <xf numFmtId="0" fontId="14" fillId="2" borderId="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/>
    <xf numFmtId="0" fontId="11" fillId="3" borderId="14" xfId="0" applyFont="1" applyFill="1" applyBorder="1"/>
    <xf numFmtId="0" fontId="6" fillId="0" borderId="0" xfId="0" applyFont="1" applyFill="1" applyBorder="1"/>
    <xf numFmtId="0" fontId="11" fillId="4" borderId="1" xfId="0" applyFont="1" applyFill="1" applyBorder="1" applyAlignment="1">
      <alignment horizontal="left"/>
    </xf>
    <xf numFmtId="164" fontId="15" fillId="4" borderId="7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/>
    <xf numFmtId="0" fontId="11" fillId="4" borderId="0" xfId="0" applyFont="1" applyFill="1"/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6" fillId="0" borderId="1" xfId="0" applyNumberFormat="1" applyFont="1" applyBorder="1"/>
    <xf numFmtId="0" fontId="18" fillId="5" borderId="1" xfId="0" applyFont="1" applyFill="1" applyBorder="1" applyAlignment="1">
      <alignment horizontal="center"/>
    </xf>
    <xf numFmtId="164" fontId="16" fillId="5" borderId="1" xfId="0" applyNumberFormat="1" applyFont="1" applyFill="1" applyBorder="1" applyAlignment="1">
      <alignment horizontal="center"/>
    </xf>
    <xf numFmtId="1" fontId="16" fillId="5" borderId="2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" fontId="19" fillId="5" borderId="2" xfId="0" applyNumberFormat="1" applyFont="1" applyFill="1" applyBorder="1" applyAlignment="1">
      <alignment horizontal="center"/>
    </xf>
    <xf numFmtId="1" fontId="19" fillId="5" borderId="1" xfId="0" applyNumberFormat="1" applyFont="1" applyFill="1" applyBorder="1"/>
    <xf numFmtId="0" fontId="18" fillId="0" borderId="1" xfId="0" applyFont="1" applyBorder="1"/>
    <xf numFmtId="164" fontId="15" fillId="4" borderId="1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/>
    <xf numFmtId="0" fontId="20" fillId="0" borderId="1" xfId="0" applyFont="1" applyFill="1" applyBorder="1" applyAlignment="1"/>
    <xf numFmtId="164" fontId="16" fillId="4" borderId="7" xfId="0" applyNumberFormat="1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64" fontId="16" fillId="4" borderId="16" xfId="0" applyNumberFormat="1" applyFont="1" applyFill="1" applyBorder="1" applyAlignment="1">
      <alignment horizontal="center" vertical="top" wrapText="1"/>
    </xf>
    <xf numFmtId="1" fontId="11" fillId="5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1" fontId="16" fillId="0" borderId="5" xfId="0" applyNumberFormat="1" applyFont="1" applyBorder="1" applyAlignment="1">
      <alignment horizontal="center"/>
    </xf>
    <xf numFmtId="1" fontId="19" fillId="5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6" fillId="5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2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top" wrapText="1"/>
    </xf>
    <xf numFmtId="164" fontId="16" fillId="0" borderId="7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1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9" fillId="5" borderId="1" xfId="0" applyFont="1" applyFill="1" applyBorder="1"/>
    <xf numFmtId="164" fontId="16" fillId="0" borderId="17" xfId="0" applyNumberFormat="1" applyFont="1" applyFill="1" applyBorder="1" applyAlignment="1">
      <alignment horizontal="center" vertical="top" wrapText="1"/>
    </xf>
    <xf numFmtId="164" fontId="16" fillId="5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/>
    <xf numFmtId="0" fontId="18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8" fillId="5" borderId="1" xfId="0" applyFont="1" applyFill="1" applyBorder="1"/>
    <xf numFmtId="0" fontId="16" fillId="0" borderId="0" xfId="0" applyFont="1" applyFill="1"/>
    <xf numFmtId="3" fontId="20" fillId="0" borderId="1" xfId="0" quotePrefix="1" applyNumberFormat="1" applyFont="1" applyBorder="1" applyAlignment="1">
      <alignment horizontal="left"/>
    </xf>
    <xf numFmtId="0" fontId="20" fillId="0" borderId="1" xfId="0" quotePrefix="1" applyFont="1" applyBorder="1" applyAlignment="1">
      <alignment horizontal="left"/>
    </xf>
    <xf numFmtId="0" fontId="20" fillId="0" borderId="1" xfId="0" applyFont="1" applyBorder="1" applyAlignment="1"/>
    <xf numFmtId="0" fontId="20" fillId="5" borderId="1" xfId="0" applyFont="1" applyFill="1" applyBorder="1"/>
    <xf numFmtId="0" fontId="11" fillId="0" borderId="0" xfId="0" applyFont="1" applyFill="1"/>
    <xf numFmtId="0" fontId="12" fillId="5" borderId="1" xfId="0" applyFont="1" applyFill="1" applyBorder="1"/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/>
    <xf numFmtId="0" fontId="13" fillId="0" borderId="0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3" borderId="12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1952626</xdr:colOff>
      <xdr:row>0</xdr:row>
      <xdr:rowOff>76200</xdr:rowOff>
    </xdr:from>
    <xdr:to>
      <xdr:col>1</xdr:col>
      <xdr:colOff>371475</xdr:colOff>
      <xdr:row>0</xdr:row>
      <xdr:rowOff>485775</xdr:rowOff>
    </xdr:to>
    <xdr:pic>
      <xdr:nvPicPr>
        <xdr:cNvPr id="2" name="Picture 3" descr="visiting_0.tmp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26" y="76200"/>
          <a:ext cx="838199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190500</xdr:rowOff>
    </xdr:to>
    <xdr:sp macro="" textlink="">
      <xdr:nvSpPr>
        <xdr:cNvPr id="3" name="AutoShape 1" descr="BCPL.jpg"/>
        <xdr:cNvSpPr>
          <a:spLocks noChangeAspect="1" noChangeArrowheads="1"/>
        </xdr:cNvSpPr>
      </xdr:nvSpPr>
      <xdr:spPr bwMode="auto">
        <a:xfrm>
          <a:off x="4171950" y="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190500</xdr:rowOff>
    </xdr:to>
    <xdr:sp macro="" textlink="">
      <xdr:nvSpPr>
        <xdr:cNvPr id="4" name="AutoShape 2" descr="BCPL.jpg"/>
        <xdr:cNvSpPr>
          <a:spLocks noChangeAspect="1" noChangeArrowheads="1"/>
        </xdr:cNvSpPr>
      </xdr:nvSpPr>
      <xdr:spPr bwMode="auto">
        <a:xfrm>
          <a:off x="4171950" y="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247651</xdr:colOff>
      <xdr:row>0</xdr:row>
      <xdr:rowOff>0</xdr:rowOff>
    </xdr:from>
    <xdr:to>
      <xdr:col>4</xdr:col>
      <xdr:colOff>666750</xdr:colOff>
      <xdr:row>0</xdr:row>
      <xdr:rowOff>466725</xdr:rowOff>
    </xdr:to>
    <xdr:pic>
      <xdr:nvPicPr>
        <xdr:cNvPr id="5" name="Picture 4" descr="image005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0"/>
          <a:ext cx="1504949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1952626</xdr:colOff>
      <xdr:row>0</xdr:row>
      <xdr:rowOff>76200</xdr:rowOff>
    </xdr:from>
    <xdr:to>
      <xdr:col>1</xdr:col>
      <xdr:colOff>476250</xdr:colOff>
      <xdr:row>0</xdr:row>
      <xdr:rowOff>485775</xdr:rowOff>
    </xdr:to>
    <xdr:pic>
      <xdr:nvPicPr>
        <xdr:cNvPr id="2" name="Picture 3" descr="visiting_0.tmp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26" y="76200"/>
          <a:ext cx="838199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190500</xdr:rowOff>
    </xdr:to>
    <xdr:sp macro="" textlink="">
      <xdr:nvSpPr>
        <xdr:cNvPr id="3" name="AutoShape 1" descr="BCPL.jpg"/>
        <xdr:cNvSpPr>
          <a:spLocks noChangeAspect="1" noChangeArrowheads="1"/>
        </xdr:cNvSpPr>
      </xdr:nvSpPr>
      <xdr:spPr bwMode="auto">
        <a:xfrm>
          <a:off x="3962400" y="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190500</xdr:rowOff>
    </xdr:to>
    <xdr:sp macro="" textlink="">
      <xdr:nvSpPr>
        <xdr:cNvPr id="4" name="AutoShape 2" descr="BCPL.jpg"/>
        <xdr:cNvSpPr>
          <a:spLocks noChangeAspect="1" noChangeArrowheads="1"/>
        </xdr:cNvSpPr>
      </xdr:nvSpPr>
      <xdr:spPr bwMode="auto">
        <a:xfrm>
          <a:off x="3962400" y="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247651</xdr:colOff>
      <xdr:row>0</xdr:row>
      <xdr:rowOff>0</xdr:rowOff>
    </xdr:from>
    <xdr:to>
      <xdr:col>4</xdr:col>
      <xdr:colOff>666750</xdr:colOff>
      <xdr:row>0</xdr:row>
      <xdr:rowOff>466725</xdr:rowOff>
    </xdr:to>
    <xdr:pic>
      <xdr:nvPicPr>
        <xdr:cNvPr id="5" name="Picture 4" descr="image005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0"/>
          <a:ext cx="1504949" cy="466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1952626</xdr:colOff>
      <xdr:row>0</xdr:row>
      <xdr:rowOff>76200</xdr:rowOff>
    </xdr:from>
    <xdr:to>
      <xdr:col>1</xdr:col>
      <xdr:colOff>476250</xdr:colOff>
      <xdr:row>0</xdr:row>
      <xdr:rowOff>485775</xdr:rowOff>
    </xdr:to>
    <xdr:pic>
      <xdr:nvPicPr>
        <xdr:cNvPr id="2" name="Picture 3" descr="visiting_0.tmp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26" y="76200"/>
          <a:ext cx="838199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190500</xdr:rowOff>
    </xdr:to>
    <xdr:sp macro="" textlink="">
      <xdr:nvSpPr>
        <xdr:cNvPr id="3" name="AutoShape 1" descr="BCPL.jpg"/>
        <xdr:cNvSpPr>
          <a:spLocks noChangeAspect="1" noChangeArrowheads="1"/>
        </xdr:cNvSpPr>
      </xdr:nvSpPr>
      <xdr:spPr bwMode="auto">
        <a:xfrm>
          <a:off x="3962400" y="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190500</xdr:rowOff>
    </xdr:to>
    <xdr:sp macro="" textlink="">
      <xdr:nvSpPr>
        <xdr:cNvPr id="4" name="AutoShape 2" descr="BCPL.jpg"/>
        <xdr:cNvSpPr>
          <a:spLocks noChangeAspect="1" noChangeArrowheads="1"/>
        </xdr:cNvSpPr>
      </xdr:nvSpPr>
      <xdr:spPr bwMode="auto">
        <a:xfrm>
          <a:off x="3962400" y="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247651</xdr:colOff>
      <xdr:row>0</xdr:row>
      <xdr:rowOff>0</xdr:rowOff>
    </xdr:from>
    <xdr:to>
      <xdr:col>4</xdr:col>
      <xdr:colOff>666750</xdr:colOff>
      <xdr:row>0</xdr:row>
      <xdr:rowOff>466725</xdr:rowOff>
    </xdr:to>
    <xdr:pic>
      <xdr:nvPicPr>
        <xdr:cNvPr id="5" name="Picture 4" descr="image005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0"/>
          <a:ext cx="1504949" cy="466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1952626</xdr:colOff>
      <xdr:row>0</xdr:row>
      <xdr:rowOff>76200</xdr:rowOff>
    </xdr:from>
    <xdr:to>
      <xdr:col>1</xdr:col>
      <xdr:colOff>476250</xdr:colOff>
      <xdr:row>0</xdr:row>
      <xdr:rowOff>485775</xdr:rowOff>
    </xdr:to>
    <xdr:pic>
      <xdr:nvPicPr>
        <xdr:cNvPr id="2" name="Picture 3" descr="visiting_0.tmp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26" y="76200"/>
          <a:ext cx="838199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190500</xdr:rowOff>
    </xdr:to>
    <xdr:sp macro="" textlink="">
      <xdr:nvSpPr>
        <xdr:cNvPr id="3" name="AutoShape 1" descr="BCPL.jpg"/>
        <xdr:cNvSpPr>
          <a:spLocks noChangeAspect="1" noChangeArrowheads="1"/>
        </xdr:cNvSpPr>
      </xdr:nvSpPr>
      <xdr:spPr bwMode="auto">
        <a:xfrm>
          <a:off x="3962400" y="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190500</xdr:rowOff>
    </xdr:to>
    <xdr:sp macro="" textlink="">
      <xdr:nvSpPr>
        <xdr:cNvPr id="4" name="AutoShape 2" descr="BCPL.jpg"/>
        <xdr:cNvSpPr>
          <a:spLocks noChangeAspect="1" noChangeArrowheads="1"/>
        </xdr:cNvSpPr>
      </xdr:nvSpPr>
      <xdr:spPr bwMode="auto">
        <a:xfrm>
          <a:off x="3962400" y="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247651</xdr:colOff>
      <xdr:row>0</xdr:row>
      <xdr:rowOff>0</xdr:rowOff>
    </xdr:from>
    <xdr:to>
      <xdr:col>4</xdr:col>
      <xdr:colOff>666750</xdr:colOff>
      <xdr:row>0</xdr:row>
      <xdr:rowOff>466725</xdr:rowOff>
    </xdr:to>
    <xdr:pic>
      <xdr:nvPicPr>
        <xdr:cNvPr id="5" name="Picture 4" descr="image005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0"/>
          <a:ext cx="1504949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0</xdr:rowOff>
    </xdr:from>
    <xdr:to>
      <xdr:col>1</xdr:col>
      <xdr:colOff>1009650</xdr:colOff>
      <xdr:row>0</xdr:row>
      <xdr:rowOff>400050</xdr:rowOff>
    </xdr:to>
    <xdr:pic>
      <xdr:nvPicPr>
        <xdr:cNvPr id="2" name="Picture 3" descr="visiting_0.tmp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190500</xdr:rowOff>
    </xdr:to>
    <xdr:sp macro="" textlink="">
      <xdr:nvSpPr>
        <xdr:cNvPr id="3" name="AutoShape 1" descr="BCPL.jpg"/>
        <xdr:cNvSpPr>
          <a:spLocks noChangeAspect="1" noChangeArrowheads="1"/>
        </xdr:cNvSpPr>
      </xdr:nvSpPr>
      <xdr:spPr bwMode="auto">
        <a:xfrm>
          <a:off x="5486400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190500</xdr:rowOff>
    </xdr:to>
    <xdr:sp macro="" textlink="">
      <xdr:nvSpPr>
        <xdr:cNvPr id="4" name="AutoShape 2" descr="BCPL.jpg"/>
        <xdr:cNvSpPr>
          <a:spLocks noChangeAspect="1" noChangeArrowheads="1"/>
        </xdr:cNvSpPr>
      </xdr:nvSpPr>
      <xdr:spPr bwMode="auto">
        <a:xfrm>
          <a:off x="5486400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809626</xdr:colOff>
      <xdr:row>0</xdr:row>
      <xdr:rowOff>0</xdr:rowOff>
    </xdr:from>
    <xdr:to>
      <xdr:col>3</xdr:col>
      <xdr:colOff>1123950</xdr:colOff>
      <xdr:row>0</xdr:row>
      <xdr:rowOff>409575</xdr:rowOff>
    </xdr:to>
    <xdr:pic>
      <xdr:nvPicPr>
        <xdr:cNvPr id="5" name="Picture 4" descr="image005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1676" y="0"/>
          <a:ext cx="1809749" cy="409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952501</xdr:colOff>
      <xdr:row>0</xdr:row>
      <xdr:rowOff>447675</xdr:rowOff>
    </xdr:to>
    <xdr:pic>
      <xdr:nvPicPr>
        <xdr:cNvPr id="2" name="Picture 3" descr="visiting_0.tmp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0"/>
          <a:ext cx="781051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5" name="AutoShape 1" descr="BCPL.jpg"/>
        <xdr:cNvSpPr>
          <a:spLocks noChangeAspect="1" noChangeArrowheads="1"/>
        </xdr:cNvSpPr>
      </xdr:nvSpPr>
      <xdr:spPr bwMode="auto">
        <a:xfrm>
          <a:off x="5486400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6" name="AutoShape 2" descr="BCPL.jpg"/>
        <xdr:cNvSpPr>
          <a:spLocks noChangeAspect="1" noChangeArrowheads="1"/>
        </xdr:cNvSpPr>
      </xdr:nvSpPr>
      <xdr:spPr bwMode="auto">
        <a:xfrm>
          <a:off x="5486400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409575</xdr:colOff>
      <xdr:row>0</xdr:row>
      <xdr:rowOff>400050</xdr:rowOff>
    </xdr:to>
    <xdr:pic>
      <xdr:nvPicPr>
        <xdr:cNvPr id="5" name="Picture 4" descr="image005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0"/>
          <a:ext cx="176212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A8" sqref="A8:B8"/>
    </sheetView>
  </sheetViews>
  <sheetFormatPr defaultRowHeight="15"/>
  <cols>
    <col min="1" max="1" width="36.28515625" style="38" customWidth="1"/>
    <col min="2" max="2" width="30" style="38" customWidth="1"/>
    <col min="3" max="3" width="25.28515625" style="92" customWidth="1"/>
    <col min="4" max="4" width="16.28515625" style="38" customWidth="1"/>
    <col min="5" max="5" width="18.7109375" style="38" customWidth="1"/>
    <col min="6" max="6" width="0.28515625" style="38" customWidth="1"/>
    <col min="7" max="8" width="9.140625" style="38" hidden="1" customWidth="1"/>
    <col min="9" max="16384" width="9.140625" style="38"/>
  </cols>
  <sheetData>
    <row r="1" spans="1:8" ht="40.5" customHeight="1">
      <c r="A1" s="59" t="s">
        <v>90</v>
      </c>
      <c r="B1" s="59"/>
      <c r="C1" s="106"/>
      <c r="D1" s="59"/>
      <c r="E1" s="59"/>
    </row>
    <row r="2" spans="1:8" ht="21">
      <c r="A2" s="139" t="s">
        <v>1</v>
      </c>
      <c r="B2" s="139"/>
      <c r="C2" s="139"/>
      <c r="D2" s="139"/>
      <c r="E2" s="139"/>
    </row>
    <row r="3" spans="1:8" ht="21">
      <c r="A3" s="139" t="s">
        <v>93</v>
      </c>
      <c r="B3" s="139"/>
      <c r="C3" s="139"/>
      <c r="D3" s="139"/>
      <c r="E3" s="139"/>
    </row>
    <row r="4" spans="1:8" ht="19.5">
      <c r="A4" s="140" t="s">
        <v>117</v>
      </c>
      <c r="B4" s="140"/>
      <c r="C4" s="140"/>
      <c r="D4" s="140"/>
      <c r="E4" s="140"/>
      <c r="F4" s="140"/>
      <c r="G4" s="140"/>
      <c r="H4" s="140"/>
    </row>
    <row r="5" spans="1:8" ht="21">
      <c r="A5" s="139" t="s">
        <v>114</v>
      </c>
      <c r="B5" s="139"/>
      <c r="C5" s="139"/>
      <c r="D5" s="139"/>
      <c r="E5" s="139"/>
    </row>
    <row r="6" spans="1:8" ht="21">
      <c r="A6" s="139" t="s">
        <v>82</v>
      </c>
      <c r="B6" s="139"/>
      <c r="C6" s="139"/>
      <c r="D6" s="139"/>
      <c r="E6" s="139"/>
    </row>
    <row r="7" spans="1:8" ht="18.75">
      <c r="A7" s="135" t="s">
        <v>103</v>
      </c>
      <c r="B7" s="135"/>
      <c r="C7" s="115"/>
      <c r="D7" s="76"/>
      <c r="E7" s="76"/>
    </row>
    <row r="8" spans="1:8" ht="18.75">
      <c r="A8" s="136" t="s">
        <v>122</v>
      </c>
      <c r="B8" s="136"/>
      <c r="C8" s="136" t="s">
        <v>88</v>
      </c>
      <c r="D8" s="136"/>
      <c r="E8" s="136"/>
    </row>
    <row r="9" spans="1:8" ht="18.75">
      <c r="A9" s="61" t="s">
        <v>5</v>
      </c>
      <c r="B9" s="61" t="s">
        <v>111</v>
      </c>
      <c r="C9" s="61" t="s">
        <v>77</v>
      </c>
      <c r="D9" s="62" t="s">
        <v>7</v>
      </c>
      <c r="E9" s="62" t="s">
        <v>8</v>
      </c>
    </row>
    <row r="10" spans="1:8" ht="18.75">
      <c r="A10" s="63" t="s">
        <v>94</v>
      </c>
      <c r="B10" s="117"/>
      <c r="C10" s="107"/>
      <c r="D10" s="74"/>
      <c r="E10" s="75"/>
    </row>
    <row r="11" spans="1:8" ht="15.75">
      <c r="A11" s="65" t="s">
        <v>10</v>
      </c>
      <c r="B11" s="128">
        <v>71158</v>
      </c>
      <c r="C11" s="80">
        <v>75279</v>
      </c>
      <c r="D11" s="56">
        <f>C11*18%</f>
        <v>13550.22</v>
      </c>
      <c r="E11" s="67">
        <f>C11+D11</f>
        <v>88829.22</v>
      </c>
    </row>
    <row r="12" spans="1:8" ht="15.75">
      <c r="A12" s="65" t="s">
        <v>11</v>
      </c>
      <c r="B12" s="128">
        <f>B11-500</f>
        <v>70658</v>
      </c>
      <c r="C12" s="103">
        <f>C11-500</f>
        <v>74779</v>
      </c>
      <c r="D12" s="56">
        <f t="shared" ref="D12:D22" si="0">C12*18%</f>
        <v>13460.22</v>
      </c>
      <c r="E12" s="67">
        <f t="shared" ref="E12:E22" si="1">C12+D12</f>
        <v>88239.22</v>
      </c>
    </row>
    <row r="13" spans="1:8" ht="15.75">
      <c r="A13" s="65" t="s">
        <v>12</v>
      </c>
      <c r="B13" s="128">
        <f>B11-5500</f>
        <v>65658</v>
      </c>
      <c r="C13" s="104">
        <f>C11-5500</f>
        <v>69779</v>
      </c>
      <c r="D13" s="56">
        <f t="shared" si="0"/>
        <v>12560.22</v>
      </c>
      <c r="E13" s="67">
        <f t="shared" si="1"/>
        <v>82339.22</v>
      </c>
    </row>
    <row r="14" spans="1:8" ht="15.75">
      <c r="A14" s="65" t="s">
        <v>16</v>
      </c>
      <c r="B14" s="128">
        <v>71158</v>
      </c>
      <c r="C14" s="80">
        <v>75279</v>
      </c>
      <c r="D14" s="56">
        <f t="shared" si="0"/>
        <v>13550.22</v>
      </c>
      <c r="E14" s="67">
        <f>C14+D14</f>
        <v>88829.22</v>
      </c>
    </row>
    <row r="15" spans="1:8" ht="15.75">
      <c r="A15" s="65" t="s">
        <v>17</v>
      </c>
      <c r="B15" s="128">
        <f>B14-500</f>
        <v>70658</v>
      </c>
      <c r="C15" s="80">
        <f>C14-500</f>
        <v>74779</v>
      </c>
      <c r="D15" s="56">
        <f t="shared" si="0"/>
        <v>13460.22</v>
      </c>
      <c r="E15" s="67">
        <f>C15+D15</f>
        <v>88239.22</v>
      </c>
    </row>
    <row r="16" spans="1:8" ht="15.75">
      <c r="A16" s="65" t="s">
        <v>18</v>
      </c>
      <c r="B16" s="128">
        <f>B14-5500</f>
        <v>65658</v>
      </c>
      <c r="C16" s="80">
        <f>C14-5500</f>
        <v>69779</v>
      </c>
      <c r="D16" s="56">
        <f t="shared" si="0"/>
        <v>12560.22</v>
      </c>
      <c r="E16" s="67">
        <f>C16+D16</f>
        <v>82339.22</v>
      </c>
    </row>
    <row r="17" spans="1:11" s="58" customFormat="1" ht="15.75">
      <c r="A17" s="55" t="s">
        <v>95</v>
      </c>
      <c r="B17" s="128">
        <v>71158</v>
      </c>
      <c r="C17" s="80">
        <v>75279</v>
      </c>
      <c r="D17" s="56">
        <f t="shared" si="0"/>
        <v>13550.22</v>
      </c>
      <c r="E17" s="57">
        <f t="shared" ref="E17:E19" si="2">C17+D17</f>
        <v>88829.22</v>
      </c>
    </row>
    <row r="18" spans="1:11" ht="15.75">
      <c r="A18" s="65" t="s">
        <v>96</v>
      </c>
      <c r="B18" s="128">
        <f>B17-500</f>
        <v>70658</v>
      </c>
      <c r="C18" s="80">
        <f>C17-500</f>
        <v>74779</v>
      </c>
      <c r="D18" s="56">
        <f t="shared" si="0"/>
        <v>13460.22</v>
      </c>
      <c r="E18" s="67">
        <f t="shared" si="2"/>
        <v>88239.22</v>
      </c>
    </row>
    <row r="19" spans="1:11" ht="15.75">
      <c r="A19" s="65" t="s">
        <v>97</v>
      </c>
      <c r="B19" s="128">
        <f>B17-5500</f>
        <v>65658</v>
      </c>
      <c r="C19" s="80">
        <f>C17-5500</f>
        <v>69779</v>
      </c>
      <c r="D19" s="56">
        <f t="shared" si="0"/>
        <v>12560.22</v>
      </c>
      <c r="E19" s="67">
        <f t="shared" si="2"/>
        <v>82339.22</v>
      </c>
    </row>
    <row r="20" spans="1:11" ht="15.75">
      <c r="A20" s="65" t="s">
        <v>13</v>
      </c>
      <c r="B20" s="128">
        <v>71158</v>
      </c>
      <c r="C20" s="80">
        <v>75279</v>
      </c>
      <c r="D20" s="56">
        <f t="shared" si="0"/>
        <v>13550.22</v>
      </c>
      <c r="E20" s="67">
        <f t="shared" si="1"/>
        <v>88829.22</v>
      </c>
      <c r="K20" s="1"/>
    </row>
    <row r="21" spans="1:11" ht="15.75">
      <c r="A21" s="65" t="s">
        <v>14</v>
      </c>
      <c r="B21" s="128">
        <f>B20-500</f>
        <v>70658</v>
      </c>
      <c r="C21" s="103">
        <f>C20-500</f>
        <v>74779</v>
      </c>
      <c r="D21" s="56">
        <f t="shared" si="0"/>
        <v>13460.22</v>
      </c>
      <c r="E21" s="67">
        <f t="shared" si="1"/>
        <v>88239.22</v>
      </c>
    </row>
    <row r="22" spans="1:11" ht="15.75">
      <c r="A22" s="65" t="s">
        <v>15</v>
      </c>
      <c r="B22" s="128">
        <f>B20-5500</f>
        <v>65658</v>
      </c>
      <c r="C22" s="104">
        <f>C20-5500</f>
        <v>69779</v>
      </c>
      <c r="D22" s="56">
        <f t="shared" si="0"/>
        <v>12560.22</v>
      </c>
      <c r="E22" s="67">
        <f t="shared" si="1"/>
        <v>82339.22</v>
      </c>
    </row>
    <row r="23" spans="1:11" ht="18.75">
      <c r="A23" s="68" t="s">
        <v>19</v>
      </c>
      <c r="B23" s="110"/>
      <c r="C23" s="69"/>
      <c r="D23" s="69"/>
      <c r="E23" s="75"/>
    </row>
    <row r="24" spans="1:11" ht="15.75">
      <c r="A24" s="65" t="s">
        <v>20</v>
      </c>
      <c r="B24" s="128">
        <v>80231</v>
      </c>
      <c r="C24" s="103">
        <v>83824</v>
      </c>
      <c r="D24" s="56">
        <f t="shared" ref="D24:D29" si="3">C24*18%</f>
        <v>15088.32</v>
      </c>
      <c r="E24" s="67">
        <f t="shared" ref="E24:E29" si="4">C24+D24</f>
        <v>98912.320000000007</v>
      </c>
    </row>
    <row r="25" spans="1:11" ht="15.75">
      <c r="A25" s="65" t="s">
        <v>21</v>
      </c>
      <c r="B25" s="128">
        <f>B24-500</f>
        <v>79731</v>
      </c>
      <c r="C25" s="103">
        <f>C24-500</f>
        <v>83324</v>
      </c>
      <c r="D25" s="56">
        <f t="shared" si="3"/>
        <v>14998.32</v>
      </c>
      <c r="E25" s="67">
        <f t="shared" si="4"/>
        <v>98322.32</v>
      </c>
    </row>
    <row r="26" spans="1:11" ht="15.75">
      <c r="A26" s="65" t="s">
        <v>22</v>
      </c>
      <c r="B26" s="128">
        <f>B24-11000</f>
        <v>69231</v>
      </c>
      <c r="C26" s="103">
        <f>C24-11000</f>
        <v>72824</v>
      </c>
      <c r="D26" s="56">
        <f t="shared" si="3"/>
        <v>13108.32</v>
      </c>
      <c r="E26" s="67">
        <f t="shared" si="4"/>
        <v>85932.32</v>
      </c>
    </row>
    <row r="27" spans="1:11" ht="15.75">
      <c r="A27" s="65" t="s">
        <v>23</v>
      </c>
      <c r="B27" s="128">
        <v>82871</v>
      </c>
      <c r="C27" s="129">
        <v>87031</v>
      </c>
      <c r="D27" s="56">
        <f t="shared" si="3"/>
        <v>15665.58</v>
      </c>
      <c r="E27" s="67">
        <f t="shared" si="4"/>
        <v>102696.58</v>
      </c>
    </row>
    <row r="28" spans="1:11" ht="15.75">
      <c r="A28" s="65" t="s">
        <v>24</v>
      </c>
      <c r="B28" s="128">
        <f>B27-500</f>
        <v>82371</v>
      </c>
      <c r="C28" s="129">
        <f>C27-500</f>
        <v>86531</v>
      </c>
      <c r="D28" s="56">
        <f t="shared" si="3"/>
        <v>15575.58</v>
      </c>
      <c r="E28" s="67">
        <f t="shared" si="4"/>
        <v>102106.58</v>
      </c>
    </row>
    <row r="29" spans="1:11" ht="15.75">
      <c r="A29" s="65" t="s">
        <v>25</v>
      </c>
      <c r="B29" s="128">
        <f>B27-5500</f>
        <v>77371</v>
      </c>
      <c r="C29" s="130">
        <f>C27-4000</f>
        <v>83031</v>
      </c>
      <c r="D29" s="56">
        <f t="shared" si="3"/>
        <v>14945.58</v>
      </c>
      <c r="E29" s="67">
        <f t="shared" si="4"/>
        <v>97976.58</v>
      </c>
    </row>
    <row r="30" spans="1:11" ht="18.75">
      <c r="A30" s="72" t="s">
        <v>26</v>
      </c>
      <c r="B30" s="110"/>
      <c r="C30" s="69"/>
      <c r="D30" s="69"/>
      <c r="E30" s="75"/>
    </row>
    <row r="31" spans="1:11" ht="15.75">
      <c r="A31" s="65" t="s">
        <v>27</v>
      </c>
      <c r="B31" s="128">
        <v>99481</v>
      </c>
      <c r="C31" s="104">
        <v>101641</v>
      </c>
      <c r="D31" s="56">
        <f t="shared" ref="D31:D33" si="5">C31*18%</f>
        <v>18295.38</v>
      </c>
      <c r="E31" s="67">
        <f t="shared" ref="E31:E33" si="6">C31+D31</f>
        <v>119936.38</v>
      </c>
    </row>
    <row r="32" spans="1:11" ht="15.75">
      <c r="A32" s="65" t="s">
        <v>28</v>
      </c>
      <c r="B32" s="128">
        <f>B31-500</f>
        <v>98981</v>
      </c>
      <c r="C32" s="103">
        <f>C31-500</f>
        <v>101141</v>
      </c>
      <c r="D32" s="56">
        <f t="shared" si="5"/>
        <v>18205.38</v>
      </c>
      <c r="E32" s="67">
        <f t="shared" si="6"/>
        <v>119346.38</v>
      </c>
    </row>
    <row r="33" spans="1:5" ht="15.75">
      <c r="A33" s="65" t="s">
        <v>29</v>
      </c>
      <c r="B33" s="128">
        <f>B31-5500</f>
        <v>93981</v>
      </c>
      <c r="C33" s="104">
        <f>C31-4000</f>
        <v>97641</v>
      </c>
      <c r="D33" s="56">
        <f t="shared" si="5"/>
        <v>17575.38</v>
      </c>
      <c r="E33" s="67">
        <f t="shared" si="6"/>
        <v>115216.38</v>
      </c>
    </row>
    <row r="34" spans="1:5" ht="18.75">
      <c r="A34" s="72" t="s">
        <v>30</v>
      </c>
      <c r="B34" s="110"/>
      <c r="C34" s="69"/>
      <c r="D34" s="69"/>
      <c r="E34" s="75"/>
    </row>
    <row r="35" spans="1:5" ht="15.75">
      <c r="A35" s="65" t="s">
        <v>31</v>
      </c>
      <c r="B35" s="128">
        <v>70880</v>
      </c>
      <c r="C35" s="80">
        <v>72801</v>
      </c>
      <c r="D35" s="56">
        <f t="shared" ref="D35:D40" si="7">C35*18%</f>
        <v>13104.18</v>
      </c>
      <c r="E35" s="67">
        <f t="shared" ref="E35:E40" si="8">C35+D35</f>
        <v>85905.18</v>
      </c>
    </row>
    <row r="36" spans="1:5" ht="15.75">
      <c r="A36" s="65" t="s">
        <v>32</v>
      </c>
      <c r="B36" s="128">
        <f>B35-500</f>
        <v>70380</v>
      </c>
      <c r="C36" s="131">
        <f>C35-500</f>
        <v>72301</v>
      </c>
      <c r="D36" s="56">
        <f t="shared" si="7"/>
        <v>13014.18</v>
      </c>
      <c r="E36" s="67">
        <f t="shared" si="8"/>
        <v>85315.18</v>
      </c>
    </row>
    <row r="37" spans="1:5" ht="15.75">
      <c r="A37" s="65" t="s">
        <v>33</v>
      </c>
      <c r="B37" s="128">
        <f>B35-11000</f>
        <v>59880</v>
      </c>
      <c r="C37" s="80">
        <f>C35-11000</f>
        <v>61801</v>
      </c>
      <c r="D37" s="56">
        <f t="shared" si="7"/>
        <v>11124.18</v>
      </c>
      <c r="E37" s="67">
        <f t="shared" si="8"/>
        <v>72925.179999999993</v>
      </c>
    </row>
    <row r="38" spans="1:5" ht="15.75">
      <c r="A38" s="65" t="s">
        <v>34</v>
      </c>
      <c r="B38" s="128">
        <v>86306</v>
      </c>
      <c r="C38" s="104">
        <v>92306</v>
      </c>
      <c r="D38" s="56">
        <f t="shared" si="7"/>
        <v>16615.079999999998</v>
      </c>
      <c r="E38" s="67">
        <f t="shared" si="8"/>
        <v>108921.08</v>
      </c>
    </row>
    <row r="39" spans="1:5" ht="15.75">
      <c r="A39" s="65" t="s">
        <v>35</v>
      </c>
      <c r="B39" s="128">
        <f>B38-500</f>
        <v>85806</v>
      </c>
      <c r="C39" s="103">
        <f>C38-500</f>
        <v>91806</v>
      </c>
      <c r="D39" s="56">
        <f t="shared" si="7"/>
        <v>16525.079999999998</v>
      </c>
      <c r="E39" s="67">
        <f t="shared" si="8"/>
        <v>108331.08</v>
      </c>
    </row>
    <row r="40" spans="1:5" ht="15.75">
      <c r="A40" s="65" t="s">
        <v>36</v>
      </c>
      <c r="B40" s="128">
        <f>B38-5500</f>
        <v>80806</v>
      </c>
      <c r="C40" s="104">
        <f>C38-5500</f>
        <v>86806</v>
      </c>
      <c r="D40" s="56">
        <f t="shared" si="7"/>
        <v>15625.08</v>
      </c>
      <c r="E40" s="67">
        <f t="shared" si="8"/>
        <v>102431.08</v>
      </c>
    </row>
    <row r="41" spans="1:5" ht="18.75">
      <c r="A41" s="68" t="s">
        <v>37</v>
      </c>
      <c r="B41" s="110"/>
      <c r="C41" s="69"/>
      <c r="D41" s="69"/>
      <c r="E41" s="75"/>
    </row>
    <row r="42" spans="1:5" ht="15.75">
      <c r="A42" s="65" t="s">
        <v>38</v>
      </c>
      <c r="B42" s="128">
        <v>78041</v>
      </c>
      <c r="C42" s="104">
        <v>81700</v>
      </c>
      <c r="D42" s="56">
        <f t="shared" ref="D42:D44" si="9">C42*18%</f>
        <v>14706</v>
      </c>
      <c r="E42" s="67">
        <f t="shared" ref="E42:E44" si="10">C42+D42</f>
        <v>96406</v>
      </c>
    </row>
    <row r="43" spans="1:5" ht="15.75">
      <c r="A43" s="65" t="s">
        <v>39</v>
      </c>
      <c r="B43" s="128">
        <f>B42-500</f>
        <v>77541</v>
      </c>
      <c r="C43" s="103">
        <f>C42-500</f>
        <v>81200</v>
      </c>
      <c r="D43" s="56">
        <f t="shared" si="9"/>
        <v>14616</v>
      </c>
      <c r="E43" s="67">
        <f t="shared" si="10"/>
        <v>95816</v>
      </c>
    </row>
    <row r="44" spans="1:5" ht="15.75">
      <c r="A44" s="65" t="s">
        <v>40</v>
      </c>
      <c r="B44" s="128">
        <f>B42-5500</f>
        <v>72541</v>
      </c>
      <c r="C44" s="104">
        <f>C42-5500</f>
        <v>76200</v>
      </c>
      <c r="D44" s="56">
        <f t="shared" si="9"/>
        <v>13716</v>
      </c>
      <c r="E44" s="67">
        <f t="shared" si="10"/>
        <v>89916</v>
      </c>
    </row>
    <row r="45" spans="1:5" ht="15.75">
      <c r="B45" s="118"/>
      <c r="C45" s="108"/>
    </row>
    <row r="46" spans="1:5">
      <c r="A46" s="38" t="s">
        <v>78</v>
      </c>
      <c r="D46" s="39" t="s">
        <v>43</v>
      </c>
      <c r="E46" s="39" t="s">
        <v>44</v>
      </c>
    </row>
    <row r="47" spans="1:5">
      <c r="A47" s="40" t="s">
        <v>45</v>
      </c>
      <c r="B47" s="40"/>
      <c r="D47" s="41" t="s">
        <v>99</v>
      </c>
      <c r="E47" s="96">
        <v>3996.3</v>
      </c>
    </row>
    <row r="48" spans="1:5">
      <c r="A48" s="40" t="s">
        <v>104</v>
      </c>
      <c r="B48" s="40"/>
      <c r="D48" s="41"/>
      <c r="E48" s="42"/>
    </row>
    <row r="49" spans="1:7">
      <c r="A49" s="43" t="s">
        <v>46</v>
      </c>
      <c r="D49" s="41"/>
      <c r="E49" s="42"/>
    </row>
    <row r="50" spans="1:7">
      <c r="A50" s="43" t="s">
        <v>47</v>
      </c>
    </row>
    <row r="51" spans="1:7" ht="15.75">
      <c r="A51" s="44" t="s">
        <v>105</v>
      </c>
      <c r="D51" s="45" t="s">
        <v>119</v>
      </c>
      <c r="F51" s="46"/>
      <c r="G51" s="46"/>
    </row>
    <row r="52" spans="1:7" ht="16.5" thickBot="1">
      <c r="A52" s="44" t="s">
        <v>106</v>
      </c>
      <c r="D52" s="47" t="s">
        <v>53</v>
      </c>
      <c r="E52" s="47" t="s">
        <v>54</v>
      </c>
      <c r="F52" s="48" t="s">
        <v>55</v>
      </c>
    </row>
    <row r="53" spans="1:7" ht="15" customHeight="1">
      <c r="A53" s="44" t="s">
        <v>107</v>
      </c>
      <c r="D53" s="47"/>
      <c r="E53" s="49"/>
      <c r="F53" s="137" t="s">
        <v>109</v>
      </c>
    </row>
    <row r="54" spans="1:7" ht="15.75">
      <c r="A54" s="44" t="s">
        <v>108</v>
      </c>
      <c r="D54" s="50" t="s">
        <v>57</v>
      </c>
      <c r="E54" s="51">
        <v>300</v>
      </c>
      <c r="F54" s="138"/>
    </row>
    <row r="55" spans="1:7">
      <c r="A55" s="43"/>
      <c r="D55" s="50" t="s">
        <v>59</v>
      </c>
      <c r="E55" s="51">
        <v>400</v>
      </c>
      <c r="F55" s="138"/>
    </row>
    <row r="56" spans="1:7">
      <c r="A56" s="43"/>
      <c r="D56" s="50" t="s">
        <v>60</v>
      </c>
      <c r="E56" s="51">
        <v>500</v>
      </c>
      <c r="F56" s="138"/>
    </row>
    <row r="57" spans="1:7">
      <c r="A57" s="86" t="s">
        <v>63</v>
      </c>
      <c r="B57" s="116"/>
      <c r="D57" s="50" t="s">
        <v>61</v>
      </c>
      <c r="E57" s="51">
        <v>600</v>
      </c>
      <c r="F57" s="138"/>
    </row>
    <row r="58" spans="1:7">
      <c r="A58" s="52" t="s">
        <v>65</v>
      </c>
      <c r="B58" s="42" t="s">
        <v>66</v>
      </c>
      <c r="D58" s="50" t="s">
        <v>62</v>
      </c>
      <c r="E58" s="51">
        <v>700</v>
      </c>
      <c r="F58" s="138"/>
    </row>
    <row r="59" spans="1:7">
      <c r="A59" s="79" t="s">
        <v>68</v>
      </c>
      <c r="B59" s="119" t="s">
        <v>69</v>
      </c>
      <c r="D59" s="50" t="s">
        <v>64</v>
      </c>
      <c r="E59" s="51">
        <v>800</v>
      </c>
      <c r="F59" s="138"/>
    </row>
    <row r="60" spans="1:7">
      <c r="A60" s="79" t="s">
        <v>71</v>
      </c>
      <c r="B60" s="120" t="s">
        <v>72</v>
      </c>
      <c r="D60" s="50" t="s">
        <v>67</v>
      </c>
      <c r="E60" s="51">
        <v>950</v>
      </c>
      <c r="F60" s="138"/>
    </row>
    <row r="61" spans="1:7">
      <c r="A61" s="79" t="s">
        <v>74</v>
      </c>
      <c r="B61" s="120" t="s">
        <v>75</v>
      </c>
      <c r="D61" s="50" t="s">
        <v>120</v>
      </c>
      <c r="E61" s="51">
        <v>1000</v>
      </c>
      <c r="F61" s="138"/>
    </row>
    <row r="62" spans="1:7">
      <c r="D62" s="50" t="s">
        <v>70</v>
      </c>
      <c r="E62" s="51">
        <v>1100</v>
      </c>
      <c r="F62" s="138"/>
    </row>
    <row r="63" spans="1:7" ht="15.75" thickBot="1">
      <c r="D63" s="50" t="s">
        <v>121</v>
      </c>
      <c r="E63" s="51">
        <v>1200</v>
      </c>
      <c r="F63" s="53"/>
    </row>
  </sheetData>
  <mergeCells count="9">
    <mergeCell ref="A7:B7"/>
    <mergeCell ref="A8:B8"/>
    <mergeCell ref="C8:E8"/>
    <mergeCell ref="F53:F62"/>
    <mergeCell ref="A2:E2"/>
    <mergeCell ref="A3:E3"/>
    <mergeCell ref="A5:E5"/>
    <mergeCell ref="A6:E6"/>
    <mergeCell ref="A4:H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3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C11" sqref="C11"/>
    </sheetView>
  </sheetViews>
  <sheetFormatPr defaultRowHeight="15"/>
  <cols>
    <col min="1" max="1" width="34.7109375" style="1" customWidth="1"/>
    <col min="2" max="2" width="32.5703125" style="38" customWidth="1"/>
    <col min="3" max="3" width="21.28515625" style="38" customWidth="1"/>
    <col min="4" max="4" width="16.28515625" style="1" customWidth="1"/>
    <col min="5" max="5" width="21.42578125" style="1" customWidth="1"/>
    <col min="6" max="6" width="0.28515625" style="1" customWidth="1"/>
    <col min="7" max="8" width="9.140625" style="1" hidden="1" customWidth="1"/>
    <col min="9" max="16384" width="9.140625" style="1"/>
  </cols>
  <sheetData>
    <row r="1" spans="1:8" ht="40.5" customHeight="1">
      <c r="A1" s="59" t="s">
        <v>90</v>
      </c>
      <c r="B1" s="59"/>
      <c r="C1" s="109"/>
      <c r="D1" s="59"/>
      <c r="E1" s="59"/>
    </row>
    <row r="2" spans="1:8" ht="21">
      <c r="A2" s="139" t="s">
        <v>1</v>
      </c>
      <c r="B2" s="139"/>
      <c r="C2" s="139"/>
      <c r="D2" s="139"/>
      <c r="E2" s="139"/>
    </row>
    <row r="3" spans="1:8" ht="21">
      <c r="A3" s="139" t="s">
        <v>93</v>
      </c>
      <c r="B3" s="139"/>
      <c r="C3" s="139"/>
      <c r="D3" s="139"/>
      <c r="E3" s="139"/>
    </row>
    <row r="4" spans="1:8" ht="19.5">
      <c r="A4" s="140" t="s">
        <v>117</v>
      </c>
      <c r="B4" s="140"/>
      <c r="C4" s="140"/>
      <c r="D4" s="140"/>
      <c r="E4" s="140"/>
      <c r="F4" s="140"/>
      <c r="G4" s="140"/>
      <c r="H4" s="140"/>
    </row>
    <row r="5" spans="1:8" ht="21">
      <c r="A5" s="139" t="s">
        <v>114</v>
      </c>
      <c r="B5" s="139"/>
      <c r="C5" s="139"/>
      <c r="D5" s="139"/>
      <c r="E5" s="139"/>
    </row>
    <row r="6" spans="1:8" ht="21">
      <c r="A6" s="139" t="s">
        <v>82</v>
      </c>
      <c r="B6" s="139"/>
      <c r="C6" s="139"/>
      <c r="D6" s="139"/>
      <c r="E6" s="139"/>
    </row>
    <row r="7" spans="1:8" ht="18.75">
      <c r="A7" s="135" t="s">
        <v>102</v>
      </c>
      <c r="B7" s="135"/>
      <c r="C7" s="60"/>
      <c r="D7" s="60"/>
      <c r="E7" s="60"/>
    </row>
    <row r="8" spans="1:8" ht="18.75">
      <c r="A8" s="141" t="s">
        <v>122</v>
      </c>
      <c r="B8" s="142"/>
      <c r="C8" s="141" t="s">
        <v>88</v>
      </c>
      <c r="D8" s="143"/>
      <c r="E8" s="142"/>
    </row>
    <row r="9" spans="1:8" ht="18.75">
      <c r="A9" s="61" t="s">
        <v>5</v>
      </c>
      <c r="B9" s="61" t="s">
        <v>111</v>
      </c>
      <c r="C9" s="62" t="s">
        <v>118</v>
      </c>
      <c r="D9" s="62" t="s">
        <v>7</v>
      </c>
      <c r="E9" s="62" t="s">
        <v>8</v>
      </c>
    </row>
    <row r="10" spans="1:8" ht="18.75">
      <c r="A10" s="63" t="s">
        <v>94</v>
      </c>
      <c r="B10" s="117"/>
      <c r="C10" s="110"/>
      <c r="D10" s="74"/>
      <c r="E10" s="75"/>
    </row>
    <row r="11" spans="1:8" ht="15.75">
      <c r="A11" s="65" t="s">
        <v>10</v>
      </c>
      <c r="B11" s="128">
        <v>71806</v>
      </c>
      <c r="C11" s="80">
        <v>75657</v>
      </c>
      <c r="D11" s="56">
        <f>C11*18%</f>
        <v>13618.26</v>
      </c>
      <c r="E11" s="67">
        <f>C11+D11</f>
        <v>89275.26</v>
      </c>
    </row>
    <row r="12" spans="1:8" ht="15.75">
      <c r="A12" s="65" t="s">
        <v>11</v>
      </c>
      <c r="B12" s="128">
        <f>B11-500</f>
        <v>71306</v>
      </c>
      <c r="C12" s="103">
        <f>C11-500</f>
        <v>75157</v>
      </c>
      <c r="D12" s="56">
        <f t="shared" ref="D12:D22" si="0">C12*18%</f>
        <v>13528.26</v>
      </c>
      <c r="E12" s="67">
        <f t="shared" ref="E12:E22" si="1">C12+D12</f>
        <v>88685.26</v>
      </c>
    </row>
    <row r="13" spans="1:8" ht="15.75">
      <c r="A13" s="65" t="s">
        <v>12</v>
      </c>
      <c r="B13" s="128">
        <f>B11-5500</f>
        <v>66306</v>
      </c>
      <c r="C13" s="104">
        <f>C11-5500</f>
        <v>70157</v>
      </c>
      <c r="D13" s="56">
        <f t="shared" si="0"/>
        <v>12628.26</v>
      </c>
      <c r="E13" s="67">
        <f t="shared" si="1"/>
        <v>82785.259999999995</v>
      </c>
    </row>
    <row r="14" spans="1:8" ht="15.75">
      <c r="A14" s="65" t="s">
        <v>16</v>
      </c>
      <c r="B14" s="128">
        <v>71806</v>
      </c>
      <c r="C14" s="80">
        <v>75657</v>
      </c>
      <c r="D14" s="56">
        <f t="shared" si="0"/>
        <v>13618.26</v>
      </c>
      <c r="E14" s="67">
        <f>C14+D14</f>
        <v>89275.26</v>
      </c>
    </row>
    <row r="15" spans="1:8" ht="15.75">
      <c r="A15" s="65" t="s">
        <v>17</v>
      </c>
      <c r="B15" s="128">
        <f>B14-500</f>
        <v>71306</v>
      </c>
      <c r="C15" s="80">
        <f>C14-500</f>
        <v>75157</v>
      </c>
      <c r="D15" s="56">
        <f t="shared" si="0"/>
        <v>13528.26</v>
      </c>
      <c r="E15" s="67">
        <f>C15+D15</f>
        <v>88685.26</v>
      </c>
    </row>
    <row r="16" spans="1:8" ht="15.75">
      <c r="A16" s="65" t="s">
        <v>18</v>
      </c>
      <c r="B16" s="128">
        <f>B14-5500</f>
        <v>66306</v>
      </c>
      <c r="C16" s="80">
        <f>C14-5500</f>
        <v>70157</v>
      </c>
      <c r="D16" s="56">
        <f t="shared" si="0"/>
        <v>12628.26</v>
      </c>
      <c r="E16" s="67">
        <f>C16+D16</f>
        <v>82785.259999999995</v>
      </c>
    </row>
    <row r="17" spans="1:5" ht="15.75">
      <c r="A17" s="65" t="s">
        <v>95</v>
      </c>
      <c r="B17" s="128">
        <v>71806</v>
      </c>
      <c r="C17" s="80">
        <v>75657</v>
      </c>
      <c r="D17" s="56">
        <f t="shared" si="0"/>
        <v>13618.26</v>
      </c>
      <c r="E17" s="67">
        <f t="shared" ref="E17:E19" si="2">C17+D17</f>
        <v>89275.26</v>
      </c>
    </row>
    <row r="18" spans="1:5" ht="15.75">
      <c r="A18" s="65" t="s">
        <v>96</v>
      </c>
      <c r="B18" s="128">
        <f>B17-500</f>
        <v>71306</v>
      </c>
      <c r="C18" s="80">
        <f>C17-500</f>
        <v>75157</v>
      </c>
      <c r="D18" s="56">
        <f t="shared" si="0"/>
        <v>13528.26</v>
      </c>
      <c r="E18" s="67">
        <f t="shared" si="2"/>
        <v>88685.26</v>
      </c>
    </row>
    <row r="19" spans="1:5" ht="15.75">
      <c r="A19" s="65" t="s">
        <v>97</v>
      </c>
      <c r="B19" s="128">
        <f>B17-5500</f>
        <v>66306</v>
      </c>
      <c r="C19" s="80">
        <f>C17-5500</f>
        <v>70157</v>
      </c>
      <c r="D19" s="56">
        <f t="shared" si="0"/>
        <v>12628.26</v>
      </c>
      <c r="E19" s="67">
        <f t="shared" si="2"/>
        <v>82785.259999999995</v>
      </c>
    </row>
    <row r="20" spans="1:5" ht="15.75">
      <c r="A20" s="65" t="s">
        <v>13</v>
      </c>
      <c r="B20" s="128">
        <v>71806</v>
      </c>
      <c r="C20" s="80">
        <v>75657</v>
      </c>
      <c r="D20" s="56">
        <f t="shared" si="0"/>
        <v>13618.26</v>
      </c>
      <c r="E20" s="67">
        <f t="shared" si="1"/>
        <v>89275.26</v>
      </c>
    </row>
    <row r="21" spans="1:5" ht="15.75">
      <c r="A21" s="65" t="s">
        <v>14</v>
      </c>
      <c r="B21" s="128">
        <f>B20-500</f>
        <v>71306</v>
      </c>
      <c r="C21" s="103">
        <f>C20-500</f>
        <v>75157</v>
      </c>
      <c r="D21" s="56">
        <f t="shared" si="0"/>
        <v>13528.26</v>
      </c>
      <c r="E21" s="67">
        <f t="shared" si="1"/>
        <v>88685.26</v>
      </c>
    </row>
    <row r="22" spans="1:5" ht="15.75">
      <c r="A22" s="65" t="s">
        <v>15</v>
      </c>
      <c r="B22" s="128">
        <f>B20-5500</f>
        <v>66306</v>
      </c>
      <c r="C22" s="104">
        <f>C20-5500</f>
        <v>70157</v>
      </c>
      <c r="D22" s="56">
        <f t="shared" si="0"/>
        <v>12628.26</v>
      </c>
      <c r="E22" s="67">
        <f t="shared" si="1"/>
        <v>82785.259999999995</v>
      </c>
    </row>
    <row r="23" spans="1:5" ht="18.75">
      <c r="A23" s="68" t="s">
        <v>19</v>
      </c>
      <c r="B23" s="110"/>
      <c r="C23" s="69"/>
      <c r="D23" s="69"/>
      <c r="E23" s="75"/>
    </row>
    <row r="24" spans="1:5" ht="15.75">
      <c r="A24" s="65" t="s">
        <v>20</v>
      </c>
      <c r="B24" s="128">
        <v>80030</v>
      </c>
      <c r="C24" s="103">
        <v>83821</v>
      </c>
      <c r="D24" s="56">
        <f t="shared" ref="D24:D29" si="3">C24*18%</f>
        <v>15087.779999999999</v>
      </c>
      <c r="E24" s="67">
        <f t="shared" ref="E24:E29" si="4">C24+D24</f>
        <v>98908.78</v>
      </c>
    </row>
    <row r="25" spans="1:5" ht="15.75">
      <c r="A25" s="65" t="s">
        <v>21</v>
      </c>
      <c r="B25" s="128">
        <f>B24-500</f>
        <v>79530</v>
      </c>
      <c r="C25" s="103">
        <f>C24-500</f>
        <v>83321</v>
      </c>
      <c r="D25" s="56">
        <f t="shared" si="3"/>
        <v>14997.779999999999</v>
      </c>
      <c r="E25" s="67">
        <f t="shared" si="4"/>
        <v>98318.78</v>
      </c>
    </row>
    <row r="26" spans="1:5" ht="15.75">
      <c r="A26" s="65" t="s">
        <v>22</v>
      </c>
      <c r="B26" s="128">
        <f>B24-11000</f>
        <v>69030</v>
      </c>
      <c r="C26" s="103">
        <f>C24-11000</f>
        <v>72821</v>
      </c>
      <c r="D26" s="56">
        <f t="shared" si="3"/>
        <v>13107.779999999999</v>
      </c>
      <c r="E26" s="67">
        <f t="shared" si="4"/>
        <v>85928.78</v>
      </c>
    </row>
    <row r="27" spans="1:5" ht="15.75">
      <c r="A27" s="65" t="s">
        <v>23</v>
      </c>
      <c r="B27" s="128">
        <v>83240</v>
      </c>
      <c r="C27" s="129">
        <v>86930</v>
      </c>
      <c r="D27" s="56">
        <f t="shared" si="3"/>
        <v>15647.4</v>
      </c>
      <c r="E27" s="67">
        <f t="shared" si="4"/>
        <v>102577.4</v>
      </c>
    </row>
    <row r="28" spans="1:5" ht="15.75">
      <c r="A28" s="65" t="s">
        <v>24</v>
      </c>
      <c r="B28" s="128">
        <f>B27-500</f>
        <v>82740</v>
      </c>
      <c r="C28" s="129">
        <f>C27-500</f>
        <v>86430</v>
      </c>
      <c r="D28" s="56">
        <f t="shared" si="3"/>
        <v>15557.4</v>
      </c>
      <c r="E28" s="67">
        <f t="shared" si="4"/>
        <v>101987.4</v>
      </c>
    </row>
    <row r="29" spans="1:5" ht="15.75">
      <c r="A29" s="65" t="s">
        <v>25</v>
      </c>
      <c r="B29" s="128">
        <f>B27-5500</f>
        <v>77740</v>
      </c>
      <c r="C29" s="130">
        <f>C27-4000</f>
        <v>82930</v>
      </c>
      <c r="D29" s="56">
        <f t="shared" si="3"/>
        <v>14927.4</v>
      </c>
      <c r="E29" s="67">
        <f t="shared" si="4"/>
        <v>97857.4</v>
      </c>
    </row>
    <row r="30" spans="1:5" ht="18.75">
      <c r="A30" s="72" t="s">
        <v>30</v>
      </c>
      <c r="B30" s="110"/>
      <c r="C30" s="69"/>
      <c r="D30" s="69"/>
      <c r="E30" s="75"/>
    </row>
    <row r="31" spans="1:5" ht="15.75">
      <c r="A31" s="65" t="s">
        <v>31</v>
      </c>
      <c r="B31" s="128">
        <v>70458</v>
      </c>
      <c r="C31" s="80">
        <v>73204</v>
      </c>
      <c r="D31" s="56">
        <f t="shared" ref="D31:D36" si="5">C31*18%</f>
        <v>13176.72</v>
      </c>
      <c r="E31" s="67">
        <f t="shared" ref="E31:E36" si="6">C31+D31</f>
        <v>86380.72</v>
      </c>
    </row>
    <row r="32" spans="1:5" ht="15.75">
      <c r="A32" s="65" t="s">
        <v>32</v>
      </c>
      <c r="B32" s="128">
        <f>B31-500</f>
        <v>69958</v>
      </c>
      <c r="C32" s="131">
        <f>C31-500</f>
        <v>72704</v>
      </c>
      <c r="D32" s="56">
        <f t="shared" si="5"/>
        <v>13086.72</v>
      </c>
      <c r="E32" s="67">
        <f t="shared" si="6"/>
        <v>85790.720000000001</v>
      </c>
    </row>
    <row r="33" spans="1:11" ht="15.75">
      <c r="A33" s="65" t="s">
        <v>33</v>
      </c>
      <c r="B33" s="128">
        <f>B31-11000</f>
        <v>59458</v>
      </c>
      <c r="C33" s="80">
        <f>C31-11000</f>
        <v>62204</v>
      </c>
      <c r="D33" s="56">
        <f t="shared" si="5"/>
        <v>11196.72</v>
      </c>
      <c r="E33" s="67">
        <f t="shared" si="6"/>
        <v>73400.72</v>
      </c>
    </row>
    <row r="34" spans="1:11" ht="15.75">
      <c r="A34" s="65" t="s">
        <v>34</v>
      </c>
      <c r="B34" s="128">
        <v>84030</v>
      </c>
      <c r="C34" s="104">
        <v>91220</v>
      </c>
      <c r="D34" s="56">
        <f t="shared" si="5"/>
        <v>16419.599999999999</v>
      </c>
      <c r="E34" s="67">
        <f t="shared" si="6"/>
        <v>107639.6</v>
      </c>
    </row>
    <row r="35" spans="1:11" ht="15.75">
      <c r="A35" s="65" t="s">
        <v>35</v>
      </c>
      <c r="B35" s="128">
        <f>B34-500</f>
        <v>83530</v>
      </c>
      <c r="C35" s="103">
        <f>C34-500</f>
        <v>90720</v>
      </c>
      <c r="D35" s="56">
        <f t="shared" si="5"/>
        <v>16329.599999999999</v>
      </c>
      <c r="E35" s="67">
        <f t="shared" si="6"/>
        <v>107049.60000000001</v>
      </c>
    </row>
    <row r="36" spans="1:11" ht="15.75">
      <c r="A36" s="65" t="s">
        <v>36</v>
      </c>
      <c r="B36" s="128">
        <f>B34-5500</f>
        <v>78530</v>
      </c>
      <c r="C36" s="104">
        <f>C34-5500</f>
        <v>85720</v>
      </c>
      <c r="D36" s="77">
        <f t="shared" si="5"/>
        <v>15429.599999999999</v>
      </c>
      <c r="E36" s="67">
        <f t="shared" si="6"/>
        <v>101149.6</v>
      </c>
    </row>
    <row r="37" spans="1:11" ht="15.75">
      <c r="B37" s="118"/>
      <c r="C37" s="104"/>
    </row>
    <row r="38" spans="1:11" ht="15.75">
      <c r="A38" s="1" t="s">
        <v>78</v>
      </c>
      <c r="C38" s="104"/>
      <c r="D38" s="14" t="s">
        <v>43</v>
      </c>
      <c r="E38" s="14" t="s">
        <v>44</v>
      </c>
    </row>
    <row r="39" spans="1:11" ht="15.75">
      <c r="A39" s="13" t="s">
        <v>45</v>
      </c>
      <c r="B39" s="40"/>
      <c r="C39" s="103"/>
      <c r="D39" s="10" t="s">
        <v>98</v>
      </c>
      <c r="E39" s="8">
        <v>3685.22</v>
      </c>
    </row>
    <row r="40" spans="1:11" ht="15.75">
      <c r="A40" s="13" t="s">
        <v>104</v>
      </c>
      <c r="B40" s="40"/>
      <c r="C40" s="111"/>
      <c r="D40" s="10"/>
      <c r="E40" s="8"/>
    </row>
    <row r="41" spans="1:11" ht="15.75">
      <c r="A41" s="15" t="s">
        <v>46</v>
      </c>
      <c r="C41" s="112"/>
      <c r="D41" s="100"/>
      <c r="E41" s="8"/>
    </row>
    <row r="42" spans="1:11" ht="15.75">
      <c r="A42" s="15" t="s">
        <v>47</v>
      </c>
      <c r="C42" s="113"/>
    </row>
    <row r="43" spans="1:11" ht="15.75">
      <c r="A43" s="54" t="s">
        <v>105</v>
      </c>
      <c r="C43" s="113"/>
      <c r="D43" s="45" t="s">
        <v>119</v>
      </c>
      <c r="E43" s="38"/>
      <c r="F43" s="46"/>
      <c r="G43" s="46"/>
      <c r="H43" s="38"/>
      <c r="I43" s="38"/>
      <c r="J43" s="38"/>
      <c r="K43" s="38"/>
    </row>
    <row r="44" spans="1:11" ht="16.5" thickBot="1">
      <c r="A44" s="54" t="s">
        <v>106</v>
      </c>
      <c r="C44" s="113"/>
      <c r="D44" s="47" t="s">
        <v>53</v>
      </c>
      <c r="E44" s="47" t="s">
        <v>54</v>
      </c>
      <c r="F44" s="48" t="s">
        <v>55</v>
      </c>
      <c r="G44" s="38"/>
      <c r="H44" s="38"/>
      <c r="I44" s="38"/>
      <c r="J44" s="38"/>
      <c r="K44" s="38"/>
    </row>
    <row r="45" spans="1:11" ht="15" customHeight="1">
      <c r="A45" s="54" t="s">
        <v>107</v>
      </c>
      <c r="D45" s="47"/>
      <c r="E45" s="49"/>
      <c r="F45" s="137" t="s">
        <v>109</v>
      </c>
      <c r="G45" s="38"/>
      <c r="H45" s="38"/>
      <c r="I45" s="38"/>
      <c r="J45" s="38"/>
      <c r="K45" s="38"/>
    </row>
    <row r="46" spans="1:11" ht="15.75">
      <c r="A46" s="54" t="s">
        <v>108</v>
      </c>
      <c r="D46" s="50" t="s">
        <v>57</v>
      </c>
      <c r="E46" s="51">
        <v>300</v>
      </c>
      <c r="F46" s="138"/>
      <c r="G46" s="38"/>
      <c r="H46" s="38"/>
      <c r="I46" s="38"/>
      <c r="J46" s="38"/>
      <c r="K46" s="38"/>
    </row>
    <row r="47" spans="1:11">
      <c r="A47" s="15"/>
      <c r="D47" s="50" t="s">
        <v>59</v>
      </c>
      <c r="E47" s="51">
        <v>400</v>
      </c>
      <c r="F47" s="138"/>
      <c r="G47" s="38"/>
      <c r="H47" s="38"/>
      <c r="I47" s="38"/>
      <c r="J47" s="38"/>
      <c r="K47" s="38"/>
    </row>
    <row r="48" spans="1:11">
      <c r="A48" s="15"/>
      <c r="D48" s="50" t="s">
        <v>60</v>
      </c>
      <c r="E48" s="51">
        <v>500</v>
      </c>
      <c r="F48" s="138"/>
      <c r="G48" s="38"/>
      <c r="H48" s="38"/>
      <c r="I48" s="38"/>
      <c r="J48" s="38"/>
      <c r="K48" s="38"/>
    </row>
    <row r="49" spans="1:11">
      <c r="A49" s="18" t="s">
        <v>63</v>
      </c>
      <c r="B49" s="116"/>
      <c r="D49" s="50" t="s">
        <v>61</v>
      </c>
      <c r="E49" s="51">
        <v>600</v>
      </c>
      <c r="F49" s="138"/>
      <c r="G49" s="38"/>
      <c r="H49" s="38"/>
      <c r="I49" s="38"/>
      <c r="J49" s="38"/>
      <c r="K49" s="38"/>
    </row>
    <row r="50" spans="1:11">
      <c r="A50" s="19" t="s">
        <v>65</v>
      </c>
      <c r="B50" s="42" t="s">
        <v>66</v>
      </c>
      <c r="D50" s="50" t="s">
        <v>62</v>
      </c>
      <c r="E50" s="51">
        <v>700</v>
      </c>
      <c r="F50" s="138"/>
      <c r="G50" s="38"/>
      <c r="H50" s="38"/>
      <c r="I50" s="38"/>
      <c r="J50" s="38"/>
      <c r="K50" s="38"/>
    </row>
    <row r="51" spans="1:11">
      <c r="A51" s="78" t="s">
        <v>68</v>
      </c>
      <c r="B51" s="119" t="s">
        <v>69</v>
      </c>
      <c r="D51" s="50" t="s">
        <v>64</v>
      </c>
      <c r="E51" s="51">
        <v>800</v>
      </c>
      <c r="F51" s="138"/>
      <c r="G51" s="38"/>
      <c r="H51" s="38"/>
      <c r="I51" s="38"/>
      <c r="J51" s="38"/>
      <c r="K51" s="38"/>
    </row>
    <row r="52" spans="1:11">
      <c r="A52" s="78" t="s">
        <v>71</v>
      </c>
      <c r="B52" s="120" t="s">
        <v>72</v>
      </c>
      <c r="D52" s="50" t="s">
        <v>67</v>
      </c>
      <c r="E52" s="51">
        <v>950</v>
      </c>
      <c r="F52" s="138"/>
      <c r="G52" s="38"/>
      <c r="H52" s="38"/>
      <c r="I52" s="38"/>
      <c r="J52" s="38"/>
      <c r="K52" s="38"/>
    </row>
    <row r="53" spans="1:11">
      <c r="A53" s="78" t="s">
        <v>74</v>
      </c>
      <c r="B53" s="120" t="s">
        <v>75</v>
      </c>
      <c r="D53" s="50" t="s">
        <v>120</v>
      </c>
      <c r="E53" s="51">
        <v>1000</v>
      </c>
      <c r="F53" s="138"/>
      <c r="G53" s="38"/>
      <c r="H53" s="38"/>
      <c r="I53" s="38"/>
      <c r="J53" s="38"/>
      <c r="K53" s="38"/>
    </row>
    <row r="54" spans="1:11">
      <c r="D54" s="50" t="s">
        <v>70</v>
      </c>
      <c r="E54" s="51">
        <v>1100</v>
      </c>
      <c r="F54" s="138"/>
      <c r="G54" s="38"/>
      <c r="H54" s="38"/>
      <c r="I54" s="38"/>
      <c r="J54" s="38"/>
      <c r="K54" s="38"/>
    </row>
    <row r="55" spans="1:11" ht="15.75" thickBot="1">
      <c r="D55" s="50" t="s">
        <v>121</v>
      </c>
      <c r="E55" s="51">
        <v>1200</v>
      </c>
      <c r="F55" s="53"/>
      <c r="G55" s="38"/>
      <c r="H55" s="38"/>
      <c r="I55" s="38"/>
      <c r="J55" s="38"/>
      <c r="K55" s="38"/>
    </row>
    <row r="56" spans="1:11">
      <c r="D56" s="38"/>
      <c r="E56" s="38"/>
      <c r="F56" s="38"/>
      <c r="G56" s="38"/>
      <c r="H56" s="38"/>
      <c r="I56" s="38"/>
      <c r="J56" s="38"/>
      <c r="K56" s="38"/>
    </row>
  </sheetData>
  <mergeCells count="9">
    <mergeCell ref="A8:B8"/>
    <mergeCell ref="C8:E8"/>
    <mergeCell ref="F45:F54"/>
    <mergeCell ref="A2:E2"/>
    <mergeCell ref="A3:E3"/>
    <mergeCell ref="A5:E5"/>
    <mergeCell ref="A6:E6"/>
    <mergeCell ref="A7:B7"/>
    <mergeCell ref="A4:H4"/>
  </mergeCells>
  <pageMargins left="0.7" right="0.7" top="0.75" bottom="0.75" header="0.3" footer="0.3"/>
  <pageSetup paperSize="9" scale="68" orientation="portrait" horizontalDpi="4294967293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M12" sqref="M12"/>
    </sheetView>
  </sheetViews>
  <sheetFormatPr defaultRowHeight="15"/>
  <cols>
    <col min="1" max="1" width="34.7109375" style="38" customWidth="1"/>
    <col min="2" max="2" width="25" style="38" bestFit="1" customWidth="1"/>
    <col min="3" max="3" width="19.85546875" style="38" bestFit="1" customWidth="1"/>
    <col min="4" max="4" width="16.28515625" style="92" customWidth="1"/>
    <col min="5" max="5" width="27.140625" style="92" customWidth="1"/>
    <col min="6" max="6" width="0.5703125" style="38" customWidth="1"/>
    <col min="7" max="8" width="9.140625" style="38" hidden="1" customWidth="1"/>
    <col min="9" max="16384" width="9.140625" style="38"/>
  </cols>
  <sheetData>
    <row r="1" spans="1:8" ht="40.5" customHeight="1">
      <c r="A1" s="59" t="s">
        <v>90</v>
      </c>
      <c r="B1" s="59"/>
      <c r="C1" s="109"/>
      <c r="D1" s="87"/>
      <c r="E1" s="87"/>
    </row>
    <row r="2" spans="1:8" ht="21">
      <c r="A2" s="139" t="s">
        <v>1</v>
      </c>
      <c r="B2" s="139"/>
      <c r="C2" s="139"/>
      <c r="D2" s="139"/>
      <c r="E2" s="139"/>
    </row>
    <row r="3" spans="1:8" ht="21">
      <c r="A3" s="139" t="s">
        <v>93</v>
      </c>
      <c r="B3" s="139"/>
      <c r="C3" s="139"/>
      <c r="D3" s="139"/>
      <c r="E3" s="139"/>
    </row>
    <row r="4" spans="1:8" ht="19.5">
      <c r="A4" s="140" t="s">
        <v>117</v>
      </c>
      <c r="B4" s="140"/>
      <c r="C4" s="140"/>
      <c r="D4" s="140"/>
      <c r="E4" s="140"/>
      <c r="F4" s="140"/>
      <c r="G4" s="140"/>
      <c r="H4" s="140"/>
    </row>
    <row r="5" spans="1:8" ht="21">
      <c r="A5" s="139" t="s">
        <v>114</v>
      </c>
      <c r="B5" s="139"/>
      <c r="C5" s="139"/>
      <c r="D5" s="139"/>
      <c r="E5" s="139"/>
    </row>
    <row r="6" spans="1:8" ht="21">
      <c r="A6" s="139" t="s">
        <v>82</v>
      </c>
      <c r="B6" s="139"/>
      <c r="C6" s="139"/>
      <c r="D6" s="139"/>
      <c r="E6" s="139"/>
    </row>
    <row r="7" spans="1:8" ht="18.75">
      <c r="A7" s="135" t="s">
        <v>101</v>
      </c>
      <c r="B7" s="135"/>
      <c r="C7" s="76"/>
      <c r="D7" s="102"/>
      <c r="E7" s="102"/>
    </row>
    <row r="8" spans="1:8" ht="18.75">
      <c r="A8" s="136" t="s">
        <v>122</v>
      </c>
      <c r="B8" s="136"/>
      <c r="C8" s="136" t="s">
        <v>88</v>
      </c>
      <c r="D8" s="136"/>
      <c r="E8" s="136"/>
    </row>
    <row r="9" spans="1:8" ht="18.75">
      <c r="A9" s="61" t="s">
        <v>5</v>
      </c>
      <c r="B9" s="61" t="s">
        <v>111</v>
      </c>
      <c r="C9" s="62" t="s">
        <v>118</v>
      </c>
      <c r="D9" s="61" t="s">
        <v>7</v>
      </c>
      <c r="E9" s="61" t="s">
        <v>8</v>
      </c>
    </row>
    <row r="10" spans="1:8" ht="18.75">
      <c r="A10" s="63" t="s">
        <v>94</v>
      </c>
      <c r="B10" s="117"/>
      <c r="C10" s="110"/>
      <c r="D10" s="74"/>
      <c r="E10" s="89"/>
    </row>
    <row r="11" spans="1:8" ht="15.75">
      <c r="A11" s="65" t="s">
        <v>10</v>
      </c>
      <c r="B11" s="128">
        <v>71944</v>
      </c>
      <c r="C11" s="80">
        <v>75657</v>
      </c>
      <c r="D11" s="56">
        <f>C11*18%</f>
        <v>13618.26</v>
      </c>
      <c r="E11" s="71">
        <f>C11+D11</f>
        <v>89275.26</v>
      </c>
    </row>
    <row r="12" spans="1:8" ht="15.75">
      <c r="A12" s="65" t="s">
        <v>11</v>
      </c>
      <c r="B12" s="128">
        <f>B11-500</f>
        <v>71444</v>
      </c>
      <c r="C12" s="103">
        <f>C11-500</f>
        <v>75157</v>
      </c>
      <c r="D12" s="56">
        <f t="shared" ref="D12:D22" si="0">C12*18%</f>
        <v>13528.26</v>
      </c>
      <c r="E12" s="71">
        <f t="shared" ref="E12:E22" si="1">C12+D12</f>
        <v>88685.26</v>
      </c>
    </row>
    <row r="13" spans="1:8" ht="15.75">
      <c r="A13" s="65" t="s">
        <v>12</v>
      </c>
      <c r="B13" s="128">
        <f>B11-5500</f>
        <v>66444</v>
      </c>
      <c r="C13" s="104">
        <f>C11-5500</f>
        <v>70157</v>
      </c>
      <c r="D13" s="56">
        <f t="shared" si="0"/>
        <v>12628.26</v>
      </c>
      <c r="E13" s="71">
        <f t="shared" si="1"/>
        <v>82785.259999999995</v>
      </c>
    </row>
    <row r="14" spans="1:8" ht="15.75">
      <c r="A14" s="65" t="s">
        <v>16</v>
      </c>
      <c r="B14" s="128">
        <v>71944</v>
      </c>
      <c r="C14" s="80">
        <v>75657</v>
      </c>
      <c r="D14" s="56">
        <f t="shared" si="0"/>
        <v>13618.26</v>
      </c>
      <c r="E14" s="71">
        <f>C14+D14</f>
        <v>89275.26</v>
      </c>
    </row>
    <row r="15" spans="1:8" ht="15.75">
      <c r="A15" s="65" t="s">
        <v>17</v>
      </c>
      <c r="B15" s="128">
        <f>B14-500</f>
        <v>71444</v>
      </c>
      <c r="C15" s="80">
        <f>C14-500</f>
        <v>75157</v>
      </c>
      <c r="D15" s="56">
        <f t="shared" si="0"/>
        <v>13528.26</v>
      </c>
      <c r="E15" s="71">
        <f>C15+D15</f>
        <v>88685.26</v>
      </c>
    </row>
    <row r="16" spans="1:8" ht="15.75">
      <c r="A16" s="65" t="s">
        <v>18</v>
      </c>
      <c r="B16" s="128">
        <f>B14-5500</f>
        <v>66444</v>
      </c>
      <c r="C16" s="80">
        <f>C14-5500</f>
        <v>70157</v>
      </c>
      <c r="D16" s="56">
        <f t="shared" si="0"/>
        <v>12628.26</v>
      </c>
      <c r="E16" s="71">
        <f>C16+D16</f>
        <v>82785.259999999995</v>
      </c>
    </row>
    <row r="17" spans="1:5" ht="15.75">
      <c r="A17" s="65" t="s">
        <v>95</v>
      </c>
      <c r="B17" s="128">
        <v>71944</v>
      </c>
      <c r="C17" s="80">
        <v>75657</v>
      </c>
      <c r="D17" s="56">
        <f t="shared" si="0"/>
        <v>13618.26</v>
      </c>
      <c r="E17" s="71">
        <f t="shared" ref="E17:E19" si="2">C17+D17</f>
        <v>89275.26</v>
      </c>
    </row>
    <row r="18" spans="1:5" ht="15.75">
      <c r="A18" s="65" t="s">
        <v>96</v>
      </c>
      <c r="B18" s="128">
        <f>B17-500</f>
        <v>71444</v>
      </c>
      <c r="C18" s="80">
        <f>C17-500</f>
        <v>75157</v>
      </c>
      <c r="D18" s="56">
        <f t="shared" si="0"/>
        <v>13528.26</v>
      </c>
      <c r="E18" s="71">
        <f t="shared" si="2"/>
        <v>88685.26</v>
      </c>
    </row>
    <row r="19" spans="1:5" ht="15.75">
      <c r="A19" s="65" t="s">
        <v>97</v>
      </c>
      <c r="B19" s="128">
        <f>B17-5500</f>
        <v>66444</v>
      </c>
      <c r="C19" s="80">
        <f>C17-5500</f>
        <v>70157</v>
      </c>
      <c r="D19" s="56">
        <f t="shared" si="0"/>
        <v>12628.26</v>
      </c>
      <c r="E19" s="71">
        <f t="shared" si="2"/>
        <v>82785.259999999995</v>
      </c>
    </row>
    <row r="20" spans="1:5" ht="15.75">
      <c r="A20" s="65" t="s">
        <v>13</v>
      </c>
      <c r="B20" s="128">
        <v>71944</v>
      </c>
      <c r="C20" s="80">
        <v>75657</v>
      </c>
      <c r="D20" s="56">
        <f t="shared" si="0"/>
        <v>13618.26</v>
      </c>
      <c r="E20" s="71">
        <f t="shared" si="1"/>
        <v>89275.26</v>
      </c>
    </row>
    <row r="21" spans="1:5" ht="15.75">
      <c r="A21" s="65" t="s">
        <v>14</v>
      </c>
      <c r="B21" s="128">
        <f>B20-500</f>
        <v>71444</v>
      </c>
      <c r="C21" s="103">
        <f>C20-500</f>
        <v>75157</v>
      </c>
      <c r="D21" s="56">
        <f t="shared" si="0"/>
        <v>13528.26</v>
      </c>
      <c r="E21" s="71">
        <f t="shared" si="1"/>
        <v>88685.26</v>
      </c>
    </row>
    <row r="22" spans="1:5" ht="15.75">
      <c r="A22" s="65" t="s">
        <v>15</v>
      </c>
      <c r="B22" s="128">
        <f>B20-5500</f>
        <v>66444</v>
      </c>
      <c r="C22" s="104">
        <f>C20-5500</f>
        <v>70157</v>
      </c>
      <c r="D22" s="56">
        <f t="shared" si="0"/>
        <v>12628.26</v>
      </c>
      <c r="E22" s="71">
        <f t="shared" si="1"/>
        <v>82785.259999999995</v>
      </c>
    </row>
    <row r="23" spans="1:5" ht="18.75">
      <c r="A23" s="68" t="s">
        <v>19</v>
      </c>
      <c r="B23" s="110"/>
      <c r="C23" s="69"/>
      <c r="D23" s="69"/>
      <c r="E23" s="89"/>
    </row>
    <row r="24" spans="1:5" ht="15.75">
      <c r="A24" s="65" t="s">
        <v>20</v>
      </c>
      <c r="B24" s="128">
        <v>80108</v>
      </c>
      <c r="C24" s="103">
        <v>83821</v>
      </c>
      <c r="D24" s="56">
        <f t="shared" ref="D24:D29" si="3">C24*18%</f>
        <v>15087.779999999999</v>
      </c>
      <c r="E24" s="71">
        <f t="shared" ref="E24:E29" si="4">C24+D24</f>
        <v>98908.78</v>
      </c>
    </row>
    <row r="25" spans="1:5" ht="15.75">
      <c r="A25" s="65" t="s">
        <v>21</v>
      </c>
      <c r="B25" s="128">
        <f>B24-500</f>
        <v>79608</v>
      </c>
      <c r="C25" s="103">
        <f>C24-500</f>
        <v>83321</v>
      </c>
      <c r="D25" s="56">
        <f t="shared" si="3"/>
        <v>14997.779999999999</v>
      </c>
      <c r="E25" s="71">
        <f t="shared" si="4"/>
        <v>98318.78</v>
      </c>
    </row>
    <row r="26" spans="1:5" ht="15.75">
      <c r="A26" s="65" t="s">
        <v>22</v>
      </c>
      <c r="B26" s="128">
        <f>B24-11000</f>
        <v>69108</v>
      </c>
      <c r="C26" s="103">
        <f>C24-11000</f>
        <v>72821</v>
      </c>
      <c r="D26" s="56">
        <f t="shared" si="3"/>
        <v>13107.779999999999</v>
      </c>
      <c r="E26" s="71">
        <f t="shared" si="4"/>
        <v>85928.78</v>
      </c>
    </row>
    <row r="27" spans="1:5" ht="15.75">
      <c r="A27" s="65" t="s">
        <v>23</v>
      </c>
      <c r="B27" s="128">
        <v>83217</v>
      </c>
      <c r="C27" s="129">
        <v>86930</v>
      </c>
      <c r="D27" s="56">
        <f t="shared" si="3"/>
        <v>15647.4</v>
      </c>
      <c r="E27" s="71">
        <f t="shared" si="4"/>
        <v>102577.4</v>
      </c>
    </row>
    <row r="28" spans="1:5" ht="15.75">
      <c r="A28" s="65" t="s">
        <v>24</v>
      </c>
      <c r="B28" s="128">
        <f>B27-500</f>
        <v>82717</v>
      </c>
      <c r="C28" s="129">
        <f>C27-500</f>
        <v>86430</v>
      </c>
      <c r="D28" s="56">
        <f t="shared" si="3"/>
        <v>15557.4</v>
      </c>
      <c r="E28" s="71">
        <f t="shared" si="4"/>
        <v>101987.4</v>
      </c>
    </row>
    <row r="29" spans="1:5" ht="15.75">
      <c r="A29" s="65" t="s">
        <v>25</v>
      </c>
      <c r="B29" s="128">
        <f>B27-5500</f>
        <v>77717</v>
      </c>
      <c r="C29" s="130">
        <f>C27-4000</f>
        <v>82930</v>
      </c>
      <c r="D29" s="56">
        <f t="shared" si="3"/>
        <v>14927.4</v>
      </c>
      <c r="E29" s="71">
        <f t="shared" si="4"/>
        <v>97857.4</v>
      </c>
    </row>
    <row r="30" spans="1:5" ht="18.75">
      <c r="A30" s="72" t="s">
        <v>26</v>
      </c>
      <c r="B30" s="110"/>
      <c r="C30" s="69"/>
      <c r="D30" s="69"/>
      <c r="E30" s="89"/>
    </row>
    <row r="31" spans="1:5" ht="15.75">
      <c r="A31" s="65" t="s">
        <v>27</v>
      </c>
      <c r="B31" s="128">
        <v>97837</v>
      </c>
      <c r="C31" s="104">
        <v>101550</v>
      </c>
      <c r="D31" s="56">
        <f t="shared" ref="D31:D33" si="5">C31*18%</f>
        <v>18279</v>
      </c>
      <c r="E31" s="71">
        <f t="shared" ref="E31:E33" si="6">C31+D31</f>
        <v>119829</v>
      </c>
    </row>
    <row r="32" spans="1:5" ht="15.75">
      <c r="A32" s="65" t="s">
        <v>28</v>
      </c>
      <c r="B32" s="128">
        <f>B31-500</f>
        <v>97337</v>
      </c>
      <c r="C32" s="103">
        <f>C31-500</f>
        <v>101050</v>
      </c>
      <c r="D32" s="56">
        <f t="shared" si="5"/>
        <v>18189</v>
      </c>
      <c r="E32" s="71">
        <f t="shared" si="6"/>
        <v>119239</v>
      </c>
    </row>
    <row r="33" spans="1:5" ht="15.75">
      <c r="A33" s="65" t="s">
        <v>29</v>
      </c>
      <c r="B33" s="128">
        <f>B31-5500</f>
        <v>92337</v>
      </c>
      <c r="C33" s="104">
        <f>C31-4000</f>
        <v>97550</v>
      </c>
      <c r="D33" s="56">
        <f t="shared" si="5"/>
        <v>17559</v>
      </c>
      <c r="E33" s="71">
        <f t="shared" si="6"/>
        <v>115109</v>
      </c>
    </row>
    <row r="34" spans="1:5" ht="18.75">
      <c r="A34" s="72" t="s">
        <v>30</v>
      </c>
      <c r="B34" s="110"/>
      <c r="C34" s="69"/>
      <c r="D34" s="69"/>
      <c r="E34" s="89"/>
    </row>
    <row r="35" spans="1:5" ht="15.75">
      <c r="A35" s="65" t="s">
        <v>31</v>
      </c>
      <c r="B35" s="128">
        <v>69491</v>
      </c>
      <c r="C35" s="80">
        <v>73204</v>
      </c>
      <c r="D35" s="56">
        <f t="shared" ref="D35:D40" si="7">C35*18%</f>
        <v>13176.72</v>
      </c>
      <c r="E35" s="71">
        <f t="shared" ref="E35:E40" si="8">C35+D35</f>
        <v>86380.72</v>
      </c>
    </row>
    <row r="36" spans="1:5" ht="15.75">
      <c r="A36" s="65" t="s">
        <v>32</v>
      </c>
      <c r="B36" s="128">
        <f>B35-500</f>
        <v>68991</v>
      </c>
      <c r="C36" s="131">
        <f>C35-500</f>
        <v>72704</v>
      </c>
      <c r="D36" s="56">
        <f t="shared" si="7"/>
        <v>13086.72</v>
      </c>
      <c r="E36" s="71">
        <f t="shared" si="8"/>
        <v>85790.720000000001</v>
      </c>
    </row>
    <row r="37" spans="1:5" ht="15.75">
      <c r="A37" s="65" t="s">
        <v>33</v>
      </c>
      <c r="B37" s="128">
        <f>B35-11000</f>
        <v>58491</v>
      </c>
      <c r="C37" s="80">
        <f>C35-11000</f>
        <v>62204</v>
      </c>
      <c r="D37" s="56">
        <f t="shared" si="7"/>
        <v>11196.72</v>
      </c>
      <c r="E37" s="71">
        <f t="shared" si="8"/>
        <v>73400.72</v>
      </c>
    </row>
    <row r="38" spans="1:5" ht="15.75">
      <c r="A38" s="65" t="s">
        <v>34</v>
      </c>
      <c r="B38" s="128">
        <v>87507</v>
      </c>
      <c r="C38" s="104">
        <v>91220</v>
      </c>
      <c r="D38" s="56">
        <f t="shared" si="7"/>
        <v>16419.599999999999</v>
      </c>
      <c r="E38" s="71">
        <f t="shared" si="8"/>
        <v>107639.6</v>
      </c>
    </row>
    <row r="39" spans="1:5" ht="15.75">
      <c r="A39" s="65" t="s">
        <v>35</v>
      </c>
      <c r="B39" s="128">
        <f>B38-500</f>
        <v>87007</v>
      </c>
      <c r="C39" s="103">
        <f>C38-500</f>
        <v>90720</v>
      </c>
      <c r="D39" s="56">
        <f t="shared" si="7"/>
        <v>16329.599999999999</v>
      </c>
      <c r="E39" s="71">
        <f t="shared" si="8"/>
        <v>107049.60000000001</v>
      </c>
    </row>
    <row r="40" spans="1:5" ht="15.75">
      <c r="A40" s="65" t="s">
        <v>36</v>
      </c>
      <c r="B40" s="128">
        <f>B38-5500</f>
        <v>82007</v>
      </c>
      <c r="C40" s="104">
        <f>C38-5500</f>
        <v>85720</v>
      </c>
      <c r="D40" s="56">
        <f t="shared" si="7"/>
        <v>15429.599999999999</v>
      </c>
      <c r="E40" s="71">
        <f t="shared" si="8"/>
        <v>101149.6</v>
      </c>
    </row>
    <row r="41" spans="1:5" ht="18.75">
      <c r="A41" s="68" t="s">
        <v>37</v>
      </c>
      <c r="B41" s="110"/>
      <c r="C41" s="69"/>
      <c r="D41" s="69"/>
      <c r="E41" s="89"/>
    </row>
    <row r="42" spans="1:5" ht="15.75">
      <c r="A42" s="65" t="s">
        <v>38</v>
      </c>
      <c r="B42" s="128">
        <v>78387</v>
      </c>
      <c r="C42" s="104">
        <v>82100</v>
      </c>
      <c r="D42" s="56">
        <f t="shared" ref="D42:D44" si="9">C42*18%</f>
        <v>14778</v>
      </c>
      <c r="E42" s="71">
        <f t="shared" ref="E42:E44" si="10">C42+D42</f>
        <v>96878</v>
      </c>
    </row>
    <row r="43" spans="1:5" ht="15.75">
      <c r="A43" s="65" t="s">
        <v>39</v>
      </c>
      <c r="B43" s="128">
        <f>B42-500</f>
        <v>77887</v>
      </c>
      <c r="C43" s="103">
        <f>C42-500</f>
        <v>81600</v>
      </c>
      <c r="D43" s="56">
        <f t="shared" si="9"/>
        <v>14688</v>
      </c>
      <c r="E43" s="71">
        <f t="shared" si="10"/>
        <v>96288</v>
      </c>
    </row>
    <row r="44" spans="1:5" ht="15.75">
      <c r="A44" s="65" t="s">
        <v>40</v>
      </c>
      <c r="B44" s="128">
        <f>B42-5500</f>
        <v>72887</v>
      </c>
      <c r="C44" s="104">
        <f>C42-5500</f>
        <v>76600</v>
      </c>
      <c r="D44" s="56">
        <f t="shared" si="9"/>
        <v>13788</v>
      </c>
      <c r="E44" s="71">
        <f t="shared" si="10"/>
        <v>90388</v>
      </c>
    </row>
    <row r="45" spans="1:5" ht="15.75">
      <c r="B45" s="118"/>
      <c r="C45" s="105"/>
    </row>
    <row r="46" spans="1:5">
      <c r="A46" s="38" t="s">
        <v>78</v>
      </c>
      <c r="D46" s="93" t="s">
        <v>43</v>
      </c>
      <c r="E46" s="93" t="s">
        <v>44</v>
      </c>
    </row>
    <row r="47" spans="1:5">
      <c r="A47" s="40" t="s">
        <v>45</v>
      </c>
      <c r="B47" s="40"/>
      <c r="D47" s="42" t="s">
        <v>100</v>
      </c>
      <c r="E47" s="42">
        <v>3713</v>
      </c>
    </row>
    <row r="48" spans="1:5">
      <c r="A48" s="40" t="s">
        <v>104</v>
      </c>
      <c r="B48" s="40"/>
      <c r="D48" s="42"/>
      <c r="E48" s="42"/>
    </row>
    <row r="49" spans="1:7">
      <c r="A49" s="43" t="s">
        <v>46</v>
      </c>
      <c r="D49" s="42"/>
      <c r="E49" s="42"/>
    </row>
    <row r="50" spans="1:7">
      <c r="A50" s="43" t="s">
        <v>47</v>
      </c>
    </row>
    <row r="51" spans="1:7" ht="15.75">
      <c r="A51" s="44" t="s">
        <v>105</v>
      </c>
      <c r="D51" s="45" t="s">
        <v>119</v>
      </c>
      <c r="E51" s="38"/>
      <c r="F51" s="46"/>
      <c r="G51" s="46"/>
    </row>
    <row r="52" spans="1:7" ht="16.5" thickBot="1">
      <c r="A52" s="44" t="s">
        <v>106</v>
      </c>
      <c r="D52" s="47" t="s">
        <v>53</v>
      </c>
      <c r="E52" s="47" t="s">
        <v>54</v>
      </c>
      <c r="F52" s="48" t="s">
        <v>55</v>
      </c>
    </row>
    <row r="53" spans="1:7" ht="15" customHeight="1">
      <c r="A53" s="44" t="s">
        <v>107</v>
      </c>
      <c r="D53" s="47"/>
      <c r="E53" s="49"/>
      <c r="F53" s="137" t="s">
        <v>109</v>
      </c>
    </row>
    <row r="54" spans="1:7" ht="15.75">
      <c r="A54" s="44" t="s">
        <v>108</v>
      </c>
      <c r="D54" s="50" t="s">
        <v>57</v>
      </c>
      <c r="E54" s="51">
        <v>300</v>
      </c>
      <c r="F54" s="138"/>
    </row>
    <row r="55" spans="1:7">
      <c r="A55" s="43"/>
      <c r="D55" s="50" t="s">
        <v>59</v>
      </c>
      <c r="E55" s="51">
        <v>400</v>
      </c>
      <c r="F55" s="138"/>
    </row>
    <row r="56" spans="1:7">
      <c r="A56" s="43"/>
      <c r="D56" s="50" t="s">
        <v>60</v>
      </c>
      <c r="E56" s="51">
        <v>500</v>
      </c>
      <c r="F56" s="138"/>
    </row>
    <row r="57" spans="1:7">
      <c r="A57" s="86" t="s">
        <v>63</v>
      </c>
      <c r="B57" s="116"/>
      <c r="D57" s="50" t="s">
        <v>61</v>
      </c>
      <c r="E57" s="51">
        <v>600</v>
      </c>
      <c r="F57" s="138"/>
    </row>
    <row r="58" spans="1:7">
      <c r="A58" s="52" t="s">
        <v>65</v>
      </c>
      <c r="B58" s="42" t="s">
        <v>66</v>
      </c>
      <c r="D58" s="50" t="s">
        <v>62</v>
      </c>
      <c r="E58" s="51">
        <v>700</v>
      </c>
      <c r="F58" s="138"/>
    </row>
    <row r="59" spans="1:7">
      <c r="A59" s="79" t="s">
        <v>68</v>
      </c>
      <c r="B59" s="119" t="s">
        <v>69</v>
      </c>
      <c r="D59" s="50" t="s">
        <v>64</v>
      </c>
      <c r="E59" s="51">
        <v>800</v>
      </c>
      <c r="F59" s="138"/>
    </row>
    <row r="60" spans="1:7">
      <c r="A60" s="79" t="s">
        <v>71</v>
      </c>
      <c r="B60" s="120" t="s">
        <v>72</v>
      </c>
      <c r="D60" s="50" t="s">
        <v>67</v>
      </c>
      <c r="E60" s="51">
        <v>950</v>
      </c>
      <c r="F60" s="138"/>
    </row>
    <row r="61" spans="1:7">
      <c r="A61" s="79" t="s">
        <v>74</v>
      </c>
      <c r="B61" s="120" t="s">
        <v>75</v>
      </c>
      <c r="D61" s="50" t="s">
        <v>120</v>
      </c>
      <c r="E61" s="51">
        <v>1000</v>
      </c>
      <c r="F61" s="138"/>
    </row>
    <row r="62" spans="1:7">
      <c r="D62" s="50" t="s">
        <v>70</v>
      </c>
      <c r="E62" s="51">
        <v>1100</v>
      </c>
      <c r="F62" s="138"/>
    </row>
    <row r="63" spans="1:7" ht="15.75" thickBot="1">
      <c r="D63" s="50" t="s">
        <v>121</v>
      </c>
      <c r="E63" s="51">
        <v>1200</v>
      </c>
      <c r="F63" s="53"/>
    </row>
    <row r="64" spans="1:7">
      <c r="D64" s="38"/>
      <c r="E64" s="38"/>
    </row>
  </sheetData>
  <mergeCells count="9">
    <mergeCell ref="A8:B8"/>
    <mergeCell ref="C8:E8"/>
    <mergeCell ref="F53:F62"/>
    <mergeCell ref="A2:E2"/>
    <mergeCell ref="A3:E3"/>
    <mergeCell ref="A5:E5"/>
    <mergeCell ref="A6:E6"/>
    <mergeCell ref="A7:B7"/>
    <mergeCell ref="A4:H4"/>
  </mergeCells>
  <pageMargins left="0.7" right="0.7" top="0.75" bottom="0.75" header="0.3" footer="0.3"/>
  <pageSetup paperSize="9" scale="68" orientation="portrait" horizontalDpi="4294967293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N10" sqref="N10"/>
    </sheetView>
  </sheetViews>
  <sheetFormatPr defaultRowHeight="15"/>
  <cols>
    <col min="1" max="1" width="34.7109375" style="38" customWidth="1"/>
    <col min="2" max="2" width="24.7109375" style="38" customWidth="1"/>
    <col min="3" max="4" width="16.28515625" style="38" customWidth="1"/>
    <col min="5" max="5" width="33.42578125" style="38" customWidth="1"/>
    <col min="6" max="6" width="2.140625" style="38" hidden="1" customWidth="1"/>
    <col min="7" max="8" width="9.140625" style="38" hidden="1" customWidth="1"/>
    <col min="9" max="16384" width="9.140625" style="38"/>
  </cols>
  <sheetData>
    <row r="1" spans="1:8" ht="40.5" customHeight="1">
      <c r="A1" s="59" t="s">
        <v>90</v>
      </c>
      <c r="B1" s="59"/>
      <c r="C1" s="109"/>
      <c r="D1" s="59"/>
      <c r="E1" s="59"/>
    </row>
    <row r="2" spans="1:8" ht="21">
      <c r="A2" s="139" t="s">
        <v>1</v>
      </c>
      <c r="B2" s="139"/>
      <c r="C2" s="139"/>
      <c r="D2" s="139"/>
      <c r="E2" s="139"/>
    </row>
    <row r="3" spans="1:8" ht="21">
      <c r="A3" s="139" t="s">
        <v>93</v>
      </c>
      <c r="B3" s="139"/>
      <c r="C3" s="139"/>
      <c r="D3" s="139"/>
      <c r="E3" s="139"/>
    </row>
    <row r="4" spans="1:8" ht="19.5">
      <c r="A4" s="140" t="s">
        <v>117</v>
      </c>
      <c r="B4" s="140"/>
      <c r="C4" s="140"/>
      <c r="D4" s="140"/>
      <c r="E4" s="140"/>
      <c r="F4" s="140"/>
      <c r="G4" s="140"/>
      <c r="H4" s="140"/>
    </row>
    <row r="5" spans="1:8" ht="21">
      <c r="A5" s="139" t="s">
        <v>114</v>
      </c>
      <c r="B5" s="139"/>
      <c r="C5" s="139"/>
      <c r="D5" s="139"/>
      <c r="E5" s="139"/>
    </row>
    <row r="6" spans="1:8" ht="21">
      <c r="A6" s="139" t="s">
        <v>82</v>
      </c>
      <c r="B6" s="139"/>
      <c r="C6" s="139"/>
      <c r="D6" s="139"/>
      <c r="E6" s="139"/>
    </row>
    <row r="7" spans="1:8" ht="18.75">
      <c r="A7" s="135" t="s">
        <v>89</v>
      </c>
      <c r="B7" s="135"/>
      <c r="C7" s="60"/>
      <c r="D7" s="60"/>
      <c r="E7" s="60"/>
    </row>
    <row r="8" spans="1:8" ht="18.75">
      <c r="A8" s="141" t="s">
        <v>122</v>
      </c>
      <c r="B8" s="142"/>
      <c r="C8" s="141" t="s">
        <v>88</v>
      </c>
      <c r="D8" s="143"/>
      <c r="E8" s="142"/>
    </row>
    <row r="9" spans="1:8" ht="18.75">
      <c r="A9" s="61" t="s">
        <v>5</v>
      </c>
      <c r="B9" s="61" t="s">
        <v>111</v>
      </c>
      <c r="C9" s="62" t="s">
        <v>77</v>
      </c>
      <c r="D9" s="62" t="s">
        <v>7</v>
      </c>
      <c r="E9" s="62" t="s">
        <v>8</v>
      </c>
    </row>
    <row r="10" spans="1:8" ht="18.75">
      <c r="A10" s="63" t="s">
        <v>94</v>
      </c>
      <c r="B10" s="117"/>
      <c r="C10" s="110"/>
      <c r="D10" s="74"/>
      <c r="E10" s="75"/>
    </row>
    <row r="11" spans="1:8" ht="15.75">
      <c r="A11" s="65" t="s">
        <v>10</v>
      </c>
      <c r="B11" s="128">
        <v>70453</v>
      </c>
      <c r="C11" s="80">
        <v>75279</v>
      </c>
      <c r="D11" s="56">
        <f>C11*18%</f>
        <v>13550.22</v>
      </c>
      <c r="E11" s="67">
        <f>C11+D11</f>
        <v>88829.22</v>
      </c>
    </row>
    <row r="12" spans="1:8" ht="15.75">
      <c r="A12" s="65" t="s">
        <v>11</v>
      </c>
      <c r="B12" s="128">
        <f>B11-500</f>
        <v>69953</v>
      </c>
      <c r="C12" s="103">
        <f>C11-500</f>
        <v>74779</v>
      </c>
      <c r="D12" s="56">
        <f t="shared" ref="D12:D22" si="0">C12*18%</f>
        <v>13460.22</v>
      </c>
      <c r="E12" s="67">
        <f t="shared" ref="E12:E22" si="1">C12+D12</f>
        <v>88239.22</v>
      </c>
    </row>
    <row r="13" spans="1:8" ht="15.75">
      <c r="A13" s="65" t="s">
        <v>12</v>
      </c>
      <c r="B13" s="128">
        <f>B11-5500</f>
        <v>64953</v>
      </c>
      <c r="C13" s="104">
        <f>C11-5500</f>
        <v>69779</v>
      </c>
      <c r="D13" s="56">
        <f t="shared" si="0"/>
        <v>12560.22</v>
      </c>
      <c r="E13" s="67">
        <f t="shared" si="1"/>
        <v>82339.22</v>
      </c>
    </row>
    <row r="14" spans="1:8" ht="15.75">
      <c r="A14" s="65" t="s">
        <v>16</v>
      </c>
      <c r="B14" s="128">
        <v>70453</v>
      </c>
      <c r="C14" s="80">
        <v>75279</v>
      </c>
      <c r="D14" s="56">
        <f t="shared" si="0"/>
        <v>13550.22</v>
      </c>
      <c r="E14" s="67">
        <f>C14+D14</f>
        <v>88829.22</v>
      </c>
    </row>
    <row r="15" spans="1:8" ht="15.75">
      <c r="A15" s="65" t="s">
        <v>17</v>
      </c>
      <c r="B15" s="128">
        <f>B14-500</f>
        <v>69953</v>
      </c>
      <c r="C15" s="80">
        <f>C14-500</f>
        <v>74779</v>
      </c>
      <c r="D15" s="56">
        <f t="shared" si="0"/>
        <v>13460.22</v>
      </c>
      <c r="E15" s="67">
        <f>C15+D15</f>
        <v>88239.22</v>
      </c>
    </row>
    <row r="16" spans="1:8" ht="15.75">
      <c r="A16" s="65" t="s">
        <v>18</v>
      </c>
      <c r="B16" s="128">
        <f>B14-5500</f>
        <v>64953</v>
      </c>
      <c r="C16" s="80">
        <f>C14-5500</f>
        <v>69779</v>
      </c>
      <c r="D16" s="56">
        <f t="shared" si="0"/>
        <v>12560.22</v>
      </c>
      <c r="E16" s="67">
        <f>C16+D16</f>
        <v>82339.22</v>
      </c>
    </row>
    <row r="17" spans="1:5" ht="15.75">
      <c r="A17" s="65" t="s">
        <v>95</v>
      </c>
      <c r="B17" s="128">
        <v>70453</v>
      </c>
      <c r="C17" s="80">
        <v>75279</v>
      </c>
      <c r="D17" s="56">
        <f t="shared" si="0"/>
        <v>13550.22</v>
      </c>
      <c r="E17" s="67">
        <f t="shared" ref="E17:E19" si="2">C17+D17</f>
        <v>88829.22</v>
      </c>
    </row>
    <row r="18" spans="1:5" ht="15.75">
      <c r="A18" s="65" t="s">
        <v>96</v>
      </c>
      <c r="B18" s="128">
        <f>B17-500</f>
        <v>69953</v>
      </c>
      <c r="C18" s="80">
        <f>C17-500</f>
        <v>74779</v>
      </c>
      <c r="D18" s="56">
        <f t="shared" si="0"/>
        <v>13460.22</v>
      </c>
      <c r="E18" s="67">
        <f t="shared" si="2"/>
        <v>88239.22</v>
      </c>
    </row>
    <row r="19" spans="1:5" ht="15.75">
      <c r="A19" s="65" t="s">
        <v>97</v>
      </c>
      <c r="B19" s="128">
        <f>B17-5500</f>
        <v>64953</v>
      </c>
      <c r="C19" s="80">
        <f>C17-5500</f>
        <v>69779</v>
      </c>
      <c r="D19" s="56">
        <f t="shared" si="0"/>
        <v>12560.22</v>
      </c>
      <c r="E19" s="67">
        <f t="shared" si="2"/>
        <v>82339.22</v>
      </c>
    </row>
    <row r="20" spans="1:5" ht="15.75">
      <c r="A20" s="65" t="s">
        <v>13</v>
      </c>
      <c r="B20" s="128">
        <v>70453</v>
      </c>
      <c r="C20" s="80">
        <v>75279</v>
      </c>
      <c r="D20" s="56">
        <f t="shared" si="0"/>
        <v>13550.22</v>
      </c>
      <c r="E20" s="67">
        <f t="shared" si="1"/>
        <v>88829.22</v>
      </c>
    </row>
    <row r="21" spans="1:5" ht="15.75">
      <c r="A21" s="65" t="s">
        <v>14</v>
      </c>
      <c r="B21" s="128">
        <f>B20-500</f>
        <v>69953</v>
      </c>
      <c r="C21" s="103">
        <f>C20-500</f>
        <v>74779</v>
      </c>
      <c r="D21" s="56">
        <f t="shared" si="0"/>
        <v>13460.22</v>
      </c>
      <c r="E21" s="67">
        <f t="shared" si="1"/>
        <v>88239.22</v>
      </c>
    </row>
    <row r="22" spans="1:5" ht="15.75">
      <c r="A22" s="65" t="s">
        <v>15</v>
      </c>
      <c r="B22" s="128">
        <f>B20-5500</f>
        <v>64953</v>
      </c>
      <c r="C22" s="104">
        <f>C20-5500</f>
        <v>69779</v>
      </c>
      <c r="D22" s="56">
        <f t="shared" si="0"/>
        <v>12560.22</v>
      </c>
      <c r="E22" s="67">
        <f t="shared" si="1"/>
        <v>82339.22</v>
      </c>
    </row>
    <row r="23" spans="1:5" ht="18.75">
      <c r="A23" s="68" t="s">
        <v>19</v>
      </c>
      <c r="B23" s="110"/>
      <c r="C23" s="69"/>
      <c r="D23" s="69"/>
      <c r="E23" s="75"/>
    </row>
    <row r="24" spans="1:5" ht="15.75">
      <c r="A24" s="65" t="s">
        <v>20</v>
      </c>
      <c r="B24" s="128">
        <v>80380</v>
      </c>
      <c r="C24" s="103">
        <v>83824</v>
      </c>
      <c r="D24" s="56">
        <f t="shared" ref="D24:D29" si="3">C24*18%</f>
        <v>15088.32</v>
      </c>
      <c r="E24" s="67">
        <f t="shared" ref="E24:E29" si="4">C24+D24</f>
        <v>98912.320000000007</v>
      </c>
    </row>
    <row r="25" spans="1:5" ht="15.75">
      <c r="A25" s="65" t="s">
        <v>21</v>
      </c>
      <c r="B25" s="128">
        <f>B24-500</f>
        <v>79880</v>
      </c>
      <c r="C25" s="103">
        <f>C24-500</f>
        <v>83324</v>
      </c>
      <c r="D25" s="56">
        <f t="shared" si="3"/>
        <v>14998.32</v>
      </c>
      <c r="E25" s="67">
        <f t="shared" si="4"/>
        <v>98322.32</v>
      </c>
    </row>
    <row r="26" spans="1:5" ht="15.75">
      <c r="A26" s="65" t="s">
        <v>22</v>
      </c>
      <c r="B26" s="128">
        <f>B24-11000</f>
        <v>69380</v>
      </c>
      <c r="C26" s="103">
        <f>C24-11000</f>
        <v>72824</v>
      </c>
      <c r="D26" s="56">
        <f t="shared" si="3"/>
        <v>13108.32</v>
      </c>
      <c r="E26" s="67">
        <f t="shared" si="4"/>
        <v>85932.32</v>
      </c>
    </row>
    <row r="27" spans="1:5" ht="15.75">
      <c r="A27" s="65" t="s">
        <v>23</v>
      </c>
      <c r="B27" s="128">
        <v>82915</v>
      </c>
      <c r="C27" s="129">
        <v>87031</v>
      </c>
      <c r="D27" s="56">
        <f t="shared" si="3"/>
        <v>15665.58</v>
      </c>
      <c r="E27" s="67">
        <f t="shared" si="4"/>
        <v>102696.58</v>
      </c>
    </row>
    <row r="28" spans="1:5" ht="15.75">
      <c r="A28" s="65" t="s">
        <v>24</v>
      </c>
      <c r="B28" s="128">
        <f>B27-500</f>
        <v>82415</v>
      </c>
      <c r="C28" s="129">
        <f>C27-500</f>
        <v>86531</v>
      </c>
      <c r="D28" s="56">
        <f t="shared" si="3"/>
        <v>15575.58</v>
      </c>
      <c r="E28" s="67">
        <f t="shared" si="4"/>
        <v>102106.58</v>
      </c>
    </row>
    <row r="29" spans="1:5" ht="15.75">
      <c r="A29" s="65" t="s">
        <v>25</v>
      </c>
      <c r="B29" s="128">
        <f>B27-5500</f>
        <v>77415</v>
      </c>
      <c r="C29" s="130">
        <f>C27-4000</f>
        <v>83031</v>
      </c>
      <c r="D29" s="56">
        <f t="shared" si="3"/>
        <v>14945.58</v>
      </c>
      <c r="E29" s="67">
        <f t="shared" si="4"/>
        <v>97976.58</v>
      </c>
    </row>
    <row r="30" spans="1:5" ht="18.75">
      <c r="A30" s="72" t="s">
        <v>26</v>
      </c>
      <c r="B30" s="110"/>
      <c r="C30" s="69"/>
      <c r="D30" s="69"/>
      <c r="E30" s="75"/>
    </row>
    <row r="31" spans="1:5" ht="15.75">
      <c r="A31" s="65" t="s">
        <v>27</v>
      </c>
      <c r="B31" s="128">
        <v>99525</v>
      </c>
      <c r="C31" s="104">
        <v>101641</v>
      </c>
      <c r="D31" s="56">
        <f t="shared" ref="D31:D33" si="5">C31*18%</f>
        <v>18295.38</v>
      </c>
      <c r="E31" s="67">
        <f t="shared" ref="E31:E33" si="6">C31+D31</f>
        <v>119936.38</v>
      </c>
    </row>
    <row r="32" spans="1:5" ht="15.75">
      <c r="A32" s="65" t="s">
        <v>28</v>
      </c>
      <c r="B32" s="128">
        <f>B31-500</f>
        <v>99025</v>
      </c>
      <c r="C32" s="103">
        <f>C31-500</f>
        <v>101141</v>
      </c>
      <c r="D32" s="56">
        <f t="shared" si="5"/>
        <v>18205.38</v>
      </c>
      <c r="E32" s="67">
        <f t="shared" si="6"/>
        <v>119346.38</v>
      </c>
    </row>
    <row r="33" spans="1:5" ht="15.75">
      <c r="A33" s="65" t="s">
        <v>29</v>
      </c>
      <c r="B33" s="128">
        <f>B31-5500</f>
        <v>94025</v>
      </c>
      <c r="C33" s="104">
        <f>C31-4000</f>
        <v>97641</v>
      </c>
      <c r="D33" s="56">
        <f t="shared" si="5"/>
        <v>17575.38</v>
      </c>
      <c r="E33" s="67">
        <f t="shared" si="6"/>
        <v>115216.38</v>
      </c>
    </row>
    <row r="34" spans="1:5" ht="18.75">
      <c r="A34" s="72" t="s">
        <v>30</v>
      </c>
      <c r="B34" s="110"/>
      <c r="C34" s="69"/>
      <c r="D34" s="69"/>
      <c r="E34" s="75"/>
    </row>
    <row r="35" spans="1:5" ht="15.75">
      <c r="A35" s="65" t="s">
        <v>31</v>
      </c>
      <c r="B35" s="128">
        <v>70971</v>
      </c>
      <c r="C35" s="80">
        <v>72801</v>
      </c>
      <c r="D35" s="56">
        <f t="shared" ref="D35:D40" si="7">C35*18%</f>
        <v>13104.18</v>
      </c>
      <c r="E35" s="67">
        <f t="shared" ref="E35:E40" si="8">C35+D35</f>
        <v>85905.18</v>
      </c>
    </row>
    <row r="36" spans="1:5" ht="15.75">
      <c r="A36" s="65" t="s">
        <v>32</v>
      </c>
      <c r="B36" s="128">
        <f>B35-500</f>
        <v>70471</v>
      </c>
      <c r="C36" s="131">
        <f>C35-500</f>
        <v>72301</v>
      </c>
      <c r="D36" s="56">
        <f t="shared" si="7"/>
        <v>13014.18</v>
      </c>
      <c r="E36" s="67">
        <f t="shared" si="8"/>
        <v>85315.18</v>
      </c>
    </row>
    <row r="37" spans="1:5" ht="15.75">
      <c r="A37" s="65" t="s">
        <v>33</v>
      </c>
      <c r="B37" s="128">
        <f>B35-11000</f>
        <v>59971</v>
      </c>
      <c r="C37" s="80">
        <f>C35-11000</f>
        <v>61801</v>
      </c>
      <c r="D37" s="56">
        <f t="shared" si="7"/>
        <v>11124.18</v>
      </c>
      <c r="E37" s="67">
        <f t="shared" si="8"/>
        <v>72925.179999999993</v>
      </c>
    </row>
    <row r="38" spans="1:5" ht="15.75">
      <c r="A38" s="65" t="s">
        <v>34</v>
      </c>
      <c r="B38" s="128">
        <v>86350</v>
      </c>
      <c r="C38" s="104">
        <v>92306</v>
      </c>
      <c r="D38" s="56">
        <f t="shared" si="7"/>
        <v>16615.079999999998</v>
      </c>
      <c r="E38" s="67">
        <f t="shared" si="8"/>
        <v>108921.08</v>
      </c>
    </row>
    <row r="39" spans="1:5" ht="15.75">
      <c r="A39" s="65" t="s">
        <v>35</v>
      </c>
      <c r="B39" s="128">
        <f>B38-500</f>
        <v>85850</v>
      </c>
      <c r="C39" s="103">
        <f>C38-500</f>
        <v>91806</v>
      </c>
      <c r="D39" s="56">
        <f t="shared" si="7"/>
        <v>16525.079999999998</v>
      </c>
      <c r="E39" s="67">
        <f t="shared" si="8"/>
        <v>108331.08</v>
      </c>
    </row>
    <row r="40" spans="1:5" ht="15.75">
      <c r="A40" s="65" t="s">
        <v>36</v>
      </c>
      <c r="B40" s="128">
        <f>B38-5500</f>
        <v>80850</v>
      </c>
      <c r="C40" s="104">
        <f>C38-5500</f>
        <v>86806</v>
      </c>
      <c r="D40" s="56">
        <f t="shared" si="7"/>
        <v>15625.08</v>
      </c>
      <c r="E40" s="67">
        <f t="shared" si="8"/>
        <v>102431.08</v>
      </c>
    </row>
    <row r="41" spans="1:5" ht="18.75">
      <c r="A41" s="68" t="s">
        <v>37</v>
      </c>
      <c r="B41" s="110"/>
      <c r="C41" s="69"/>
      <c r="D41" s="69"/>
      <c r="E41" s="75"/>
    </row>
    <row r="42" spans="1:5" ht="15.75">
      <c r="A42" s="65" t="s">
        <v>38</v>
      </c>
      <c r="B42" s="128">
        <v>78085</v>
      </c>
      <c r="C42" s="104">
        <v>81700</v>
      </c>
      <c r="D42" s="56">
        <f t="shared" ref="D42:D44" si="9">C42*18%</f>
        <v>14706</v>
      </c>
      <c r="E42" s="67">
        <f t="shared" ref="E42:E44" si="10">C42+D42</f>
        <v>96406</v>
      </c>
    </row>
    <row r="43" spans="1:5" ht="15.75">
      <c r="A43" s="65" t="s">
        <v>39</v>
      </c>
      <c r="B43" s="128">
        <f>B42-500</f>
        <v>77585</v>
      </c>
      <c r="C43" s="103">
        <f>C42-500</f>
        <v>81200</v>
      </c>
      <c r="D43" s="56">
        <f t="shared" si="9"/>
        <v>14616</v>
      </c>
      <c r="E43" s="67">
        <f t="shared" si="10"/>
        <v>95816</v>
      </c>
    </row>
    <row r="44" spans="1:5" ht="15.75">
      <c r="A44" s="65" t="s">
        <v>40</v>
      </c>
      <c r="B44" s="128">
        <f>B42-5500</f>
        <v>72585</v>
      </c>
      <c r="C44" s="104">
        <f>C42-5500</f>
        <v>76200</v>
      </c>
      <c r="D44" s="56">
        <f t="shared" si="9"/>
        <v>13716</v>
      </c>
      <c r="E44" s="67">
        <f t="shared" si="10"/>
        <v>89916</v>
      </c>
    </row>
    <row r="45" spans="1:5" ht="15.75">
      <c r="B45" s="118"/>
      <c r="C45" s="105"/>
    </row>
    <row r="46" spans="1:5">
      <c r="A46" s="38" t="s">
        <v>78</v>
      </c>
      <c r="D46" s="39" t="s">
        <v>43</v>
      </c>
      <c r="E46" s="39" t="s">
        <v>44</v>
      </c>
    </row>
    <row r="47" spans="1:5">
      <c r="A47" s="40" t="s">
        <v>45</v>
      </c>
      <c r="B47" s="40"/>
      <c r="D47" s="41" t="s">
        <v>83</v>
      </c>
      <c r="E47" s="42">
        <v>4178.0200000000004</v>
      </c>
    </row>
    <row r="48" spans="1:5">
      <c r="A48" s="40" t="s">
        <v>104</v>
      </c>
      <c r="B48" s="40"/>
      <c r="D48" s="41"/>
      <c r="E48" s="42"/>
    </row>
    <row r="49" spans="1:7">
      <c r="A49" s="43" t="s">
        <v>46</v>
      </c>
      <c r="D49" s="41"/>
      <c r="E49" s="42"/>
    </row>
    <row r="50" spans="1:7">
      <c r="A50" s="43" t="s">
        <v>47</v>
      </c>
    </row>
    <row r="51" spans="1:7" ht="15.75">
      <c r="A51" s="44" t="s">
        <v>105</v>
      </c>
      <c r="D51" s="45" t="s">
        <v>119</v>
      </c>
      <c r="F51" s="46"/>
      <c r="G51" s="46"/>
    </row>
    <row r="52" spans="1:7" ht="16.5" thickBot="1">
      <c r="A52" s="44" t="s">
        <v>106</v>
      </c>
      <c r="D52" s="47" t="s">
        <v>53</v>
      </c>
      <c r="E52" s="47" t="s">
        <v>54</v>
      </c>
      <c r="F52" s="48" t="s">
        <v>55</v>
      </c>
    </row>
    <row r="53" spans="1:7" ht="15" customHeight="1">
      <c r="A53" s="44" t="s">
        <v>107</v>
      </c>
      <c r="D53" s="47"/>
      <c r="E53" s="49"/>
      <c r="F53" s="137" t="s">
        <v>109</v>
      </c>
    </row>
    <row r="54" spans="1:7" ht="15.75">
      <c r="A54" s="44" t="s">
        <v>108</v>
      </c>
      <c r="D54" s="50" t="s">
        <v>57</v>
      </c>
      <c r="E54" s="51">
        <v>300</v>
      </c>
      <c r="F54" s="138"/>
    </row>
    <row r="55" spans="1:7">
      <c r="A55" s="43"/>
      <c r="D55" s="50" t="s">
        <v>59</v>
      </c>
      <c r="E55" s="51">
        <v>400</v>
      </c>
      <c r="F55" s="138"/>
    </row>
    <row r="56" spans="1:7">
      <c r="A56" s="43"/>
      <c r="D56" s="50" t="s">
        <v>60</v>
      </c>
      <c r="E56" s="51">
        <v>500</v>
      </c>
      <c r="F56" s="138"/>
    </row>
    <row r="57" spans="1:7">
      <c r="A57" s="86" t="s">
        <v>63</v>
      </c>
      <c r="B57" s="116"/>
      <c r="D57" s="50" t="s">
        <v>61</v>
      </c>
      <c r="E57" s="51">
        <v>600</v>
      </c>
      <c r="F57" s="138"/>
    </row>
    <row r="58" spans="1:7">
      <c r="A58" s="52" t="s">
        <v>65</v>
      </c>
      <c r="B58" s="42" t="s">
        <v>66</v>
      </c>
      <c r="D58" s="50" t="s">
        <v>62</v>
      </c>
      <c r="E58" s="51">
        <v>700</v>
      </c>
      <c r="F58" s="138"/>
    </row>
    <row r="59" spans="1:7">
      <c r="A59" s="79" t="s">
        <v>68</v>
      </c>
      <c r="B59" s="119" t="s">
        <v>69</v>
      </c>
      <c r="D59" s="50" t="s">
        <v>64</v>
      </c>
      <c r="E59" s="51">
        <v>800</v>
      </c>
      <c r="F59" s="138"/>
    </row>
    <row r="60" spans="1:7">
      <c r="A60" s="79" t="s">
        <v>71</v>
      </c>
      <c r="B60" s="120" t="s">
        <v>72</v>
      </c>
      <c r="D60" s="50" t="s">
        <v>67</v>
      </c>
      <c r="E60" s="51">
        <v>950</v>
      </c>
      <c r="F60" s="138"/>
    </row>
    <row r="61" spans="1:7">
      <c r="A61" s="79" t="s">
        <v>74</v>
      </c>
      <c r="B61" s="120" t="s">
        <v>75</v>
      </c>
      <c r="D61" s="50" t="s">
        <v>120</v>
      </c>
      <c r="E61" s="51">
        <v>1000</v>
      </c>
      <c r="F61" s="138"/>
    </row>
    <row r="62" spans="1:7">
      <c r="D62" s="50" t="s">
        <v>70</v>
      </c>
      <c r="E62" s="51">
        <v>1100</v>
      </c>
      <c r="F62" s="138"/>
    </row>
    <row r="63" spans="1:7" ht="15.75" thickBot="1">
      <c r="D63" s="50" t="s">
        <v>121</v>
      </c>
      <c r="E63" s="51">
        <v>1200</v>
      </c>
      <c r="F63" s="53"/>
    </row>
  </sheetData>
  <mergeCells count="9">
    <mergeCell ref="A8:B8"/>
    <mergeCell ref="C8:E8"/>
    <mergeCell ref="F53:F62"/>
    <mergeCell ref="A2:E2"/>
    <mergeCell ref="A3:E3"/>
    <mergeCell ref="A5:E5"/>
    <mergeCell ref="A6:E6"/>
    <mergeCell ref="A7:B7"/>
    <mergeCell ref="A4:H4"/>
  </mergeCells>
  <pageMargins left="0.7" right="0.7" top="0.75" bottom="0.75" header="0.3" footer="0.3"/>
  <pageSetup paperSize="9" scale="68" orientation="portrait" horizontalDpi="4294967293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selection activeCell="L14" sqref="L14"/>
    </sheetView>
  </sheetViews>
  <sheetFormatPr defaultRowHeight="15"/>
  <cols>
    <col min="1" max="1" width="34.42578125" style="38" customWidth="1"/>
    <col min="2" max="2" width="32.140625" style="38" customWidth="1"/>
    <col min="3" max="3" width="22.42578125" style="38" bestFit="1" customWidth="1"/>
    <col min="4" max="4" width="20.28515625" style="38" customWidth="1"/>
    <col min="5" max="5" width="23.28515625" style="92" customWidth="1"/>
    <col min="6" max="6" width="0.28515625" style="38" customWidth="1"/>
    <col min="7" max="8" width="9.140625" style="38" hidden="1" customWidth="1"/>
    <col min="9" max="16384" width="9.140625" style="38"/>
  </cols>
  <sheetData>
    <row r="1" spans="1:8" ht="38.25" customHeight="1">
      <c r="A1" s="59" t="s">
        <v>92</v>
      </c>
      <c r="B1" s="59"/>
      <c r="C1" s="109"/>
      <c r="D1" s="59"/>
      <c r="E1" s="87"/>
    </row>
    <row r="2" spans="1:8" ht="21">
      <c r="A2" s="139" t="s">
        <v>1</v>
      </c>
      <c r="B2" s="139"/>
      <c r="C2" s="139"/>
      <c r="D2" s="139"/>
      <c r="E2" s="139"/>
    </row>
    <row r="3" spans="1:8" ht="21">
      <c r="A3" s="139" t="s">
        <v>93</v>
      </c>
      <c r="B3" s="139"/>
      <c r="C3" s="139"/>
      <c r="D3" s="139"/>
      <c r="E3" s="139"/>
    </row>
    <row r="4" spans="1:8" ht="19.5">
      <c r="A4" s="140" t="s">
        <v>117</v>
      </c>
      <c r="B4" s="140"/>
      <c r="C4" s="140"/>
      <c r="D4" s="140"/>
      <c r="E4" s="140"/>
      <c r="F4" s="140"/>
      <c r="G4" s="140"/>
      <c r="H4" s="140"/>
    </row>
    <row r="5" spans="1:8" ht="21">
      <c r="A5" s="139" t="s">
        <v>114</v>
      </c>
      <c r="B5" s="139"/>
      <c r="C5" s="139"/>
      <c r="D5" s="139"/>
      <c r="E5" s="139"/>
    </row>
    <row r="6" spans="1:8" ht="21">
      <c r="A6" s="139" t="s">
        <v>82</v>
      </c>
      <c r="B6" s="139"/>
      <c r="C6" s="139"/>
      <c r="D6" s="139"/>
      <c r="E6" s="139"/>
    </row>
    <row r="7" spans="1:8" ht="18.75">
      <c r="A7" s="101" t="s">
        <v>110</v>
      </c>
      <c r="B7" s="121"/>
      <c r="C7" s="41"/>
      <c r="D7" s="41"/>
      <c r="E7" s="42"/>
    </row>
    <row r="8" spans="1:8" ht="18.75">
      <c r="A8" s="136" t="s">
        <v>123</v>
      </c>
      <c r="B8" s="136"/>
      <c r="C8" s="136" t="s">
        <v>88</v>
      </c>
      <c r="D8" s="136"/>
      <c r="E8" s="136"/>
    </row>
    <row r="9" spans="1:8" ht="18.75">
      <c r="A9" s="61" t="s">
        <v>5</v>
      </c>
      <c r="B9" s="61" t="s">
        <v>111</v>
      </c>
      <c r="C9" s="61" t="s">
        <v>77</v>
      </c>
      <c r="D9" s="62" t="s">
        <v>7</v>
      </c>
      <c r="E9" s="61" t="s">
        <v>8</v>
      </c>
    </row>
    <row r="10" spans="1:8" ht="18.75">
      <c r="A10" s="63" t="s">
        <v>94</v>
      </c>
      <c r="B10" s="122"/>
      <c r="C10" s="114"/>
      <c r="D10" s="85"/>
      <c r="E10" s="85"/>
    </row>
    <row r="11" spans="1:8" ht="15.75">
      <c r="A11" s="83" t="s">
        <v>10</v>
      </c>
      <c r="B11" s="133">
        <v>71359</v>
      </c>
      <c r="C11" s="80">
        <v>75279</v>
      </c>
      <c r="D11" s="84">
        <f>C11*18%</f>
        <v>13550.22</v>
      </c>
      <c r="E11" s="88">
        <f>C11+D11</f>
        <v>88829.22</v>
      </c>
    </row>
    <row r="12" spans="1:8" ht="15.75">
      <c r="A12" s="65" t="s">
        <v>11</v>
      </c>
      <c r="B12" s="132">
        <f>B11-500</f>
        <v>70859</v>
      </c>
      <c r="C12" s="103">
        <f>C11-500</f>
        <v>74779</v>
      </c>
      <c r="D12" s="80">
        <f t="shared" ref="D12:D22" si="0">C12*18%</f>
        <v>13460.22</v>
      </c>
      <c r="E12" s="71">
        <f t="shared" ref="E12:E22" si="1">C12+D12</f>
        <v>88239.22</v>
      </c>
    </row>
    <row r="13" spans="1:8" ht="15.75">
      <c r="A13" s="65" t="s">
        <v>12</v>
      </c>
      <c r="B13" s="132">
        <f>B11-5500</f>
        <v>65859</v>
      </c>
      <c r="C13" s="104">
        <f>C11-5500</f>
        <v>69779</v>
      </c>
      <c r="D13" s="80">
        <f t="shared" si="0"/>
        <v>12560.22</v>
      </c>
      <c r="E13" s="71">
        <f t="shared" si="1"/>
        <v>82339.22</v>
      </c>
    </row>
    <row r="14" spans="1:8" ht="15.75">
      <c r="A14" s="65" t="s">
        <v>16</v>
      </c>
      <c r="B14" s="133">
        <v>71359</v>
      </c>
      <c r="C14" s="80">
        <v>75279</v>
      </c>
      <c r="D14" s="80">
        <f t="shared" si="0"/>
        <v>13550.22</v>
      </c>
      <c r="E14" s="71">
        <f>C14+D14</f>
        <v>88829.22</v>
      </c>
    </row>
    <row r="15" spans="1:8" ht="15.75">
      <c r="A15" s="65" t="s">
        <v>17</v>
      </c>
      <c r="B15" s="132">
        <f>B14-500</f>
        <v>70859</v>
      </c>
      <c r="C15" s="80">
        <f>C14-500</f>
        <v>74779</v>
      </c>
      <c r="D15" s="80">
        <f t="shared" si="0"/>
        <v>13460.22</v>
      </c>
      <c r="E15" s="71">
        <f>C15+D15</f>
        <v>88239.22</v>
      </c>
    </row>
    <row r="16" spans="1:8" ht="15.75">
      <c r="A16" s="65" t="s">
        <v>18</v>
      </c>
      <c r="B16" s="132">
        <f>B14-5500</f>
        <v>65859</v>
      </c>
      <c r="C16" s="80">
        <f>C14-5500</f>
        <v>69779</v>
      </c>
      <c r="D16" s="80">
        <f t="shared" si="0"/>
        <v>12560.22</v>
      </c>
      <c r="E16" s="71">
        <f>C16+D16</f>
        <v>82339.22</v>
      </c>
    </row>
    <row r="17" spans="1:5" ht="15.75">
      <c r="A17" s="65" t="s">
        <v>95</v>
      </c>
      <c r="B17" s="133">
        <v>71359</v>
      </c>
      <c r="C17" s="80">
        <v>75279</v>
      </c>
      <c r="D17" s="80">
        <f t="shared" si="0"/>
        <v>13550.22</v>
      </c>
      <c r="E17" s="71">
        <f t="shared" ref="E17:E19" si="2">C17+D17</f>
        <v>88829.22</v>
      </c>
    </row>
    <row r="18" spans="1:5" ht="15.75">
      <c r="A18" s="65" t="s">
        <v>96</v>
      </c>
      <c r="B18" s="132">
        <f>B17-500</f>
        <v>70859</v>
      </c>
      <c r="C18" s="80">
        <f>C17-500</f>
        <v>74779</v>
      </c>
      <c r="D18" s="80">
        <f t="shared" si="0"/>
        <v>13460.22</v>
      </c>
      <c r="E18" s="71">
        <f t="shared" si="2"/>
        <v>88239.22</v>
      </c>
    </row>
    <row r="19" spans="1:5" ht="15.75">
      <c r="A19" s="65" t="s">
        <v>97</v>
      </c>
      <c r="B19" s="132">
        <f>B17-5500</f>
        <v>65859</v>
      </c>
      <c r="C19" s="80">
        <f>C17-5500</f>
        <v>69779</v>
      </c>
      <c r="D19" s="80">
        <f t="shared" si="0"/>
        <v>12560.22</v>
      </c>
      <c r="E19" s="71">
        <f t="shared" si="2"/>
        <v>82339.22</v>
      </c>
    </row>
    <row r="20" spans="1:5" ht="15.75">
      <c r="A20" s="65" t="s">
        <v>13</v>
      </c>
      <c r="B20" s="133">
        <v>71359</v>
      </c>
      <c r="C20" s="80">
        <v>75279</v>
      </c>
      <c r="D20" s="80">
        <f t="shared" si="0"/>
        <v>13550.22</v>
      </c>
      <c r="E20" s="71">
        <f t="shared" si="1"/>
        <v>88829.22</v>
      </c>
    </row>
    <row r="21" spans="1:5" ht="15.75">
      <c r="A21" s="65" t="s">
        <v>14</v>
      </c>
      <c r="B21" s="132">
        <f>B20-500</f>
        <v>70859</v>
      </c>
      <c r="C21" s="103">
        <f>C20-500</f>
        <v>74779</v>
      </c>
      <c r="D21" s="80">
        <f t="shared" si="0"/>
        <v>13460.22</v>
      </c>
      <c r="E21" s="71">
        <f t="shared" si="1"/>
        <v>88239.22</v>
      </c>
    </row>
    <row r="22" spans="1:5" ht="15.75">
      <c r="A22" s="65" t="s">
        <v>15</v>
      </c>
      <c r="B22" s="132">
        <f>B20-5500</f>
        <v>65859</v>
      </c>
      <c r="C22" s="104">
        <f>C20-5500</f>
        <v>69779</v>
      </c>
      <c r="D22" s="80">
        <f t="shared" si="0"/>
        <v>12560.22</v>
      </c>
      <c r="E22" s="71">
        <f t="shared" si="1"/>
        <v>82339.22</v>
      </c>
    </row>
    <row r="23" spans="1:5" ht="18.75">
      <c r="A23" s="68" t="s">
        <v>19</v>
      </c>
      <c r="B23" s="117"/>
      <c r="C23" s="69"/>
      <c r="D23" s="69"/>
      <c r="E23" s="89"/>
    </row>
    <row r="24" spans="1:5" ht="15.75">
      <c r="A24" s="65" t="s">
        <v>20</v>
      </c>
      <c r="B24" s="132">
        <v>80054</v>
      </c>
      <c r="C24" s="103">
        <v>83824</v>
      </c>
      <c r="D24" s="80">
        <f t="shared" ref="D24:D29" si="3">C24*18%</f>
        <v>15088.32</v>
      </c>
      <c r="E24" s="90">
        <f t="shared" ref="E24:E44" si="4">C24+D24</f>
        <v>98912.320000000007</v>
      </c>
    </row>
    <row r="25" spans="1:5" ht="15.75">
      <c r="A25" s="65" t="s">
        <v>115</v>
      </c>
      <c r="B25" s="132">
        <f>B24-500</f>
        <v>79554</v>
      </c>
      <c r="C25" s="103">
        <f>C24-500</f>
        <v>83324</v>
      </c>
      <c r="D25" s="80">
        <f t="shared" si="3"/>
        <v>14998.32</v>
      </c>
      <c r="E25" s="90">
        <f t="shared" si="4"/>
        <v>98322.32</v>
      </c>
    </row>
    <row r="26" spans="1:5" ht="15.75">
      <c r="A26" s="65" t="s">
        <v>116</v>
      </c>
      <c r="B26" s="132">
        <f>B24-11000</f>
        <v>69054</v>
      </c>
      <c r="C26" s="103">
        <f>C24-11000</f>
        <v>72824</v>
      </c>
      <c r="D26" s="80">
        <f t="shared" si="3"/>
        <v>13108.32</v>
      </c>
      <c r="E26" s="90">
        <f t="shared" si="4"/>
        <v>85932.32</v>
      </c>
    </row>
    <row r="27" spans="1:5" ht="15.75">
      <c r="A27" s="65" t="s">
        <v>23</v>
      </c>
      <c r="B27" s="132">
        <v>81821</v>
      </c>
      <c r="C27" s="129">
        <v>87031</v>
      </c>
      <c r="D27" s="80">
        <f t="shared" si="3"/>
        <v>15665.58</v>
      </c>
      <c r="E27" s="90">
        <f t="shared" si="4"/>
        <v>102696.58</v>
      </c>
    </row>
    <row r="28" spans="1:5" ht="15.75">
      <c r="A28" s="65" t="s">
        <v>24</v>
      </c>
      <c r="B28" s="132">
        <f>B27-500</f>
        <v>81321</v>
      </c>
      <c r="C28" s="129">
        <f>C27-500</f>
        <v>86531</v>
      </c>
      <c r="D28" s="80">
        <f t="shared" si="3"/>
        <v>15575.58</v>
      </c>
      <c r="E28" s="90">
        <f t="shared" si="4"/>
        <v>102106.58</v>
      </c>
    </row>
    <row r="29" spans="1:5" ht="15.75">
      <c r="A29" s="81" t="s">
        <v>25</v>
      </c>
      <c r="B29" s="134">
        <f>B27-5500</f>
        <v>76321</v>
      </c>
      <c r="C29" s="130">
        <f>C27-4000</f>
        <v>83031</v>
      </c>
      <c r="D29" s="80">
        <f t="shared" si="3"/>
        <v>14945.58</v>
      </c>
      <c r="E29" s="91">
        <f t="shared" si="4"/>
        <v>97976.58</v>
      </c>
    </row>
    <row r="30" spans="1:5" ht="18.75">
      <c r="A30" s="72" t="s">
        <v>26</v>
      </c>
      <c r="B30" s="117"/>
      <c r="C30" s="69"/>
      <c r="D30" s="69"/>
      <c r="E30" s="89"/>
    </row>
    <row r="31" spans="1:5" ht="15.75">
      <c r="A31" s="65" t="s">
        <v>27</v>
      </c>
      <c r="B31" s="132">
        <v>96681</v>
      </c>
      <c r="C31" s="104">
        <v>101641</v>
      </c>
      <c r="D31" s="80">
        <f t="shared" ref="D31:D33" si="5">C31*18%</f>
        <v>18295.38</v>
      </c>
      <c r="E31" s="90">
        <f t="shared" si="4"/>
        <v>119936.38</v>
      </c>
    </row>
    <row r="32" spans="1:5" ht="15.75">
      <c r="A32" s="65" t="s">
        <v>28</v>
      </c>
      <c r="B32" s="132">
        <f>B31-500</f>
        <v>96181</v>
      </c>
      <c r="C32" s="103">
        <f>C31-500</f>
        <v>101141</v>
      </c>
      <c r="D32" s="80">
        <f t="shared" si="5"/>
        <v>18205.38</v>
      </c>
      <c r="E32" s="90">
        <f t="shared" si="4"/>
        <v>119346.38</v>
      </c>
    </row>
    <row r="33" spans="1:6" ht="15.75">
      <c r="A33" s="65" t="s">
        <v>29</v>
      </c>
      <c r="B33" s="132">
        <f>B31-5500</f>
        <v>91181</v>
      </c>
      <c r="C33" s="104">
        <f>C31-4000</f>
        <v>97641</v>
      </c>
      <c r="D33" s="80">
        <f t="shared" si="5"/>
        <v>17575.38</v>
      </c>
      <c r="E33" s="90">
        <f t="shared" si="4"/>
        <v>115216.38</v>
      </c>
    </row>
    <row r="34" spans="1:6" ht="18.75">
      <c r="A34" s="72" t="s">
        <v>30</v>
      </c>
      <c r="B34" s="117"/>
      <c r="C34" s="69"/>
      <c r="D34" s="69"/>
      <c r="E34" s="89"/>
    </row>
    <row r="35" spans="1:6" ht="15.75">
      <c r="A35" s="65" t="s">
        <v>31</v>
      </c>
      <c r="B35" s="132">
        <v>69728</v>
      </c>
      <c r="C35" s="80">
        <v>72801</v>
      </c>
      <c r="D35" s="80">
        <f t="shared" ref="D35:D40" si="6">C35*18%</f>
        <v>13104.18</v>
      </c>
      <c r="E35" s="90">
        <f t="shared" si="4"/>
        <v>85905.18</v>
      </c>
    </row>
    <row r="36" spans="1:6" ht="15.75">
      <c r="A36" s="65" t="s">
        <v>32</v>
      </c>
      <c r="B36" s="132">
        <f>B35-500</f>
        <v>69228</v>
      </c>
      <c r="C36" s="131">
        <f>C35-500</f>
        <v>72301</v>
      </c>
      <c r="D36" s="80">
        <f t="shared" si="6"/>
        <v>13014.18</v>
      </c>
      <c r="E36" s="90">
        <f t="shared" si="4"/>
        <v>85315.18</v>
      </c>
    </row>
    <row r="37" spans="1:6" ht="15.75">
      <c r="A37" s="65" t="s">
        <v>33</v>
      </c>
      <c r="B37" s="132">
        <f>B35-11000</f>
        <v>58728</v>
      </c>
      <c r="C37" s="80">
        <f>C35-11000</f>
        <v>61801</v>
      </c>
      <c r="D37" s="80">
        <f t="shared" si="6"/>
        <v>11124.18</v>
      </c>
      <c r="E37" s="90">
        <f t="shared" si="4"/>
        <v>72925.179999999993</v>
      </c>
    </row>
    <row r="38" spans="1:6" ht="15.75">
      <c r="A38" s="65" t="s">
        <v>34</v>
      </c>
      <c r="B38" s="132">
        <v>87506</v>
      </c>
      <c r="C38" s="104">
        <v>92306</v>
      </c>
      <c r="D38" s="80">
        <f t="shared" si="6"/>
        <v>16615.079999999998</v>
      </c>
      <c r="E38" s="90">
        <f t="shared" si="4"/>
        <v>108921.08</v>
      </c>
    </row>
    <row r="39" spans="1:6" ht="15.75">
      <c r="A39" s="65" t="s">
        <v>35</v>
      </c>
      <c r="B39" s="132">
        <f>B38-500</f>
        <v>87006</v>
      </c>
      <c r="C39" s="103">
        <f>C38-500</f>
        <v>91806</v>
      </c>
      <c r="D39" s="80">
        <f t="shared" si="6"/>
        <v>16525.079999999998</v>
      </c>
      <c r="E39" s="90">
        <f t="shared" si="4"/>
        <v>108331.08</v>
      </c>
    </row>
    <row r="40" spans="1:6" ht="15.75">
      <c r="A40" s="65" t="s">
        <v>36</v>
      </c>
      <c r="B40" s="132">
        <f>B38-5500</f>
        <v>82006</v>
      </c>
      <c r="C40" s="104">
        <f>C38-5500</f>
        <v>86806</v>
      </c>
      <c r="D40" s="80">
        <f t="shared" si="6"/>
        <v>15625.08</v>
      </c>
      <c r="E40" s="90">
        <f t="shared" si="4"/>
        <v>102431.08</v>
      </c>
    </row>
    <row r="41" spans="1:6" ht="18.75">
      <c r="A41" s="68" t="s">
        <v>37</v>
      </c>
      <c r="B41" s="117"/>
      <c r="C41" s="69"/>
      <c r="D41" s="69"/>
      <c r="E41" s="89"/>
    </row>
    <row r="42" spans="1:6" ht="15.75">
      <c r="A42" s="65" t="s">
        <v>38</v>
      </c>
      <c r="B42" s="132">
        <v>76991</v>
      </c>
      <c r="C42" s="104">
        <v>81700</v>
      </c>
      <c r="D42" s="80">
        <f t="shared" ref="D42:D44" si="7">C42*18%</f>
        <v>14706</v>
      </c>
      <c r="E42" s="90">
        <f t="shared" si="4"/>
        <v>96406</v>
      </c>
    </row>
    <row r="43" spans="1:6" ht="15.75">
      <c r="A43" s="65" t="s">
        <v>39</v>
      </c>
      <c r="B43" s="132">
        <f>B42-500</f>
        <v>76491</v>
      </c>
      <c r="C43" s="103">
        <f>C42-500</f>
        <v>81200</v>
      </c>
      <c r="D43" s="80">
        <f t="shared" si="7"/>
        <v>14616</v>
      </c>
      <c r="E43" s="90">
        <f t="shared" si="4"/>
        <v>95816</v>
      </c>
    </row>
    <row r="44" spans="1:6" ht="15.75">
      <c r="A44" s="65" t="s">
        <v>40</v>
      </c>
      <c r="B44" s="132">
        <f>B42-5500</f>
        <v>71491</v>
      </c>
      <c r="C44" s="104">
        <f>C42-5500</f>
        <v>76200</v>
      </c>
      <c r="D44" s="80">
        <f t="shared" si="7"/>
        <v>13716</v>
      </c>
      <c r="E44" s="90">
        <f t="shared" si="4"/>
        <v>89916</v>
      </c>
    </row>
    <row r="45" spans="1:6">
      <c r="B45" s="123"/>
    </row>
    <row r="46" spans="1:6">
      <c r="A46" s="144" t="s">
        <v>41</v>
      </c>
      <c r="B46" s="144"/>
      <c r="D46" s="39" t="s">
        <v>43</v>
      </c>
      <c r="E46" s="93" t="s">
        <v>44</v>
      </c>
    </row>
    <row r="47" spans="1:6">
      <c r="A47" s="43" t="s">
        <v>42</v>
      </c>
      <c r="D47" s="41" t="s">
        <v>48</v>
      </c>
      <c r="E47" s="73">
        <v>3787</v>
      </c>
    </row>
    <row r="48" spans="1:6">
      <c r="A48" s="43" t="s">
        <v>45</v>
      </c>
      <c r="E48" s="94"/>
      <c r="F48" s="82"/>
    </row>
    <row r="49" spans="1:7">
      <c r="A49" s="43" t="s">
        <v>104</v>
      </c>
      <c r="E49" s="94"/>
      <c r="F49" s="82"/>
    </row>
    <row r="50" spans="1:7">
      <c r="A50" s="43" t="s">
        <v>46</v>
      </c>
    </row>
    <row r="51" spans="1:7">
      <c r="A51" s="43" t="s">
        <v>47</v>
      </c>
    </row>
    <row r="52" spans="1:7" ht="15.75">
      <c r="A52" s="44" t="s">
        <v>105</v>
      </c>
    </row>
    <row r="53" spans="1:7" ht="15.75">
      <c r="A53" s="44" t="s">
        <v>106</v>
      </c>
      <c r="D53" s="45" t="s">
        <v>119</v>
      </c>
      <c r="E53" s="38"/>
      <c r="F53" s="46"/>
      <c r="G53" s="46"/>
    </row>
    <row r="54" spans="1:7" ht="16.5" thickBot="1">
      <c r="A54" s="44" t="s">
        <v>107</v>
      </c>
      <c r="D54" s="47" t="s">
        <v>53</v>
      </c>
      <c r="E54" s="47" t="s">
        <v>54</v>
      </c>
      <c r="F54" s="48" t="s">
        <v>55</v>
      </c>
    </row>
    <row r="55" spans="1:7" ht="15.75">
      <c r="A55" s="44" t="s">
        <v>108</v>
      </c>
      <c r="D55" s="47"/>
      <c r="E55" s="49"/>
      <c r="F55" s="137" t="s">
        <v>109</v>
      </c>
    </row>
    <row r="56" spans="1:7">
      <c r="A56" s="43"/>
      <c r="D56" s="50" t="s">
        <v>57</v>
      </c>
      <c r="E56" s="51">
        <v>300</v>
      </c>
      <c r="F56" s="138"/>
    </row>
    <row r="57" spans="1:7">
      <c r="D57" s="50" t="s">
        <v>59</v>
      </c>
      <c r="E57" s="51">
        <v>400</v>
      </c>
      <c r="F57" s="138"/>
    </row>
    <row r="58" spans="1:7">
      <c r="D58" s="50" t="s">
        <v>60</v>
      </c>
      <c r="E58" s="51">
        <v>500</v>
      </c>
      <c r="F58" s="138"/>
    </row>
    <row r="59" spans="1:7">
      <c r="D59" s="50" t="s">
        <v>61</v>
      </c>
      <c r="E59" s="51">
        <v>600</v>
      </c>
      <c r="F59" s="138"/>
    </row>
    <row r="60" spans="1:7">
      <c r="A60" s="145" t="s">
        <v>63</v>
      </c>
      <c r="B60" s="145"/>
      <c r="D60" s="50" t="s">
        <v>62</v>
      </c>
      <c r="E60" s="51">
        <v>700</v>
      </c>
      <c r="F60" s="138"/>
    </row>
    <row r="61" spans="1:7">
      <c r="A61" s="52" t="s">
        <v>65</v>
      </c>
      <c r="B61" s="42" t="s">
        <v>66</v>
      </c>
      <c r="D61" s="50" t="s">
        <v>64</v>
      </c>
      <c r="E61" s="51">
        <v>800</v>
      </c>
      <c r="F61" s="138"/>
    </row>
    <row r="62" spans="1:7">
      <c r="A62" s="79" t="s">
        <v>68</v>
      </c>
      <c r="B62" s="119" t="s">
        <v>69</v>
      </c>
      <c r="D62" s="50" t="s">
        <v>67</v>
      </c>
      <c r="E62" s="51">
        <v>950</v>
      </c>
      <c r="F62" s="138"/>
    </row>
    <row r="63" spans="1:7">
      <c r="A63" s="79" t="s">
        <v>71</v>
      </c>
      <c r="B63" s="120" t="s">
        <v>72</v>
      </c>
      <c r="D63" s="50" t="s">
        <v>120</v>
      </c>
      <c r="E63" s="51">
        <v>1000</v>
      </c>
      <c r="F63" s="138"/>
    </row>
    <row r="64" spans="1:7">
      <c r="A64" s="79" t="s">
        <v>74</v>
      </c>
      <c r="B64" s="120" t="s">
        <v>75</v>
      </c>
      <c r="D64" s="50" t="s">
        <v>70</v>
      </c>
      <c r="E64" s="51">
        <v>1100</v>
      </c>
      <c r="F64" s="138"/>
    </row>
    <row r="65" spans="4:6" ht="15.75" thickBot="1">
      <c r="D65" s="50" t="s">
        <v>121</v>
      </c>
      <c r="E65" s="51">
        <v>1200</v>
      </c>
      <c r="F65" s="53"/>
    </row>
    <row r="66" spans="4:6">
      <c r="E66" s="38"/>
    </row>
  </sheetData>
  <mergeCells count="10">
    <mergeCell ref="F55:F64"/>
    <mergeCell ref="A46:B46"/>
    <mergeCell ref="A60:B60"/>
    <mergeCell ref="A2:E2"/>
    <mergeCell ref="A3:E3"/>
    <mergeCell ref="A5:E5"/>
    <mergeCell ref="A6:E6"/>
    <mergeCell ref="A8:B8"/>
    <mergeCell ref="C8:E8"/>
    <mergeCell ref="A4:H4"/>
  </mergeCells>
  <pageMargins left="0.7" right="0.7" top="0.75" bottom="0.75" header="0.3" footer="0.3"/>
  <pageSetup paperSize="9" scale="53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selection activeCell="K9" sqref="K9"/>
    </sheetView>
  </sheetViews>
  <sheetFormatPr defaultRowHeight="15"/>
  <cols>
    <col min="1" max="1" width="34.7109375" style="38" customWidth="1"/>
    <col min="2" max="2" width="47.5703125" style="38" customWidth="1"/>
    <col min="3" max="3" width="20.28515625" style="92" customWidth="1"/>
    <col min="4" max="4" width="16.28515625" style="92" customWidth="1"/>
    <col min="5" max="5" width="29.140625" style="92" customWidth="1"/>
    <col min="6" max="6" width="0.28515625" style="38" customWidth="1"/>
    <col min="7" max="8" width="9.140625" style="38" hidden="1" customWidth="1"/>
    <col min="9" max="16384" width="9.140625" style="38"/>
  </cols>
  <sheetData>
    <row r="1" spans="1:8" ht="38.25" customHeight="1">
      <c r="A1" s="59" t="s">
        <v>91</v>
      </c>
      <c r="B1" s="59"/>
      <c r="C1" s="106"/>
      <c r="D1" s="87"/>
      <c r="E1" s="87"/>
    </row>
    <row r="2" spans="1:8" ht="21">
      <c r="A2" s="139" t="s">
        <v>1</v>
      </c>
      <c r="B2" s="139"/>
      <c r="C2" s="139"/>
      <c r="D2" s="139"/>
      <c r="E2" s="139"/>
    </row>
    <row r="3" spans="1:8" ht="21">
      <c r="A3" s="139" t="s">
        <v>93</v>
      </c>
      <c r="B3" s="139"/>
      <c r="C3" s="139"/>
      <c r="D3" s="139"/>
      <c r="E3" s="139"/>
    </row>
    <row r="4" spans="1:8" ht="19.5">
      <c r="A4" s="140" t="s">
        <v>117</v>
      </c>
      <c r="B4" s="140"/>
      <c r="C4" s="140"/>
      <c r="D4" s="140"/>
      <c r="E4" s="140"/>
      <c r="F4" s="140"/>
      <c r="G4" s="140"/>
      <c r="H4" s="140"/>
    </row>
    <row r="5" spans="1:8" ht="21">
      <c r="A5" s="139" t="s">
        <v>114</v>
      </c>
      <c r="B5" s="139"/>
      <c r="C5" s="139"/>
      <c r="D5" s="139"/>
      <c r="E5" s="139"/>
    </row>
    <row r="6" spans="1:8" ht="21">
      <c r="A6" s="139" t="s">
        <v>82</v>
      </c>
      <c r="B6" s="139"/>
      <c r="C6" s="139"/>
      <c r="D6" s="139"/>
      <c r="E6" s="139"/>
    </row>
    <row r="7" spans="1:8" ht="18.75">
      <c r="A7" s="135" t="s">
        <v>87</v>
      </c>
      <c r="B7" s="135"/>
      <c r="C7" s="115"/>
      <c r="D7" s="99"/>
      <c r="E7" s="97"/>
    </row>
    <row r="8" spans="1:8" ht="18.75">
      <c r="A8" s="136" t="s">
        <v>124</v>
      </c>
      <c r="B8" s="136"/>
      <c r="C8" s="136" t="s">
        <v>88</v>
      </c>
      <c r="D8" s="136"/>
      <c r="E8" s="136"/>
    </row>
    <row r="9" spans="1:8" ht="18.75">
      <c r="A9" s="61" t="s">
        <v>5</v>
      </c>
      <c r="B9" s="61" t="s">
        <v>111</v>
      </c>
      <c r="C9" s="61" t="s">
        <v>77</v>
      </c>
      <c r="D9" s="61" t="s">
        <v>7</v>
      </c>
      <c r="E9" s="61" t="s">
        <v>8</v>
      </c>
    </row>
    <row r="10" spans="1:8" ht="18.75">
      <c r="A10" s="63" t="s">
        <v>94</v>
      </c>
      <c r="B10" s="124"/>
      <c r="C10" s="125"/>
      <c r="D10" s="64"/>
      <c r="E10" s="85"/>
    </row>
    <row r="11" spans="1:8" ht="15.75">
      <c r="A11" s="65" t="s">
        <v>10</v>
      </c>
      <c r="B11" s="128">
        <v>70970</v>
      </c>
      <c r="C11" s="80">
        <v>75279</v>
      </c>
      <c r="D11" s="66">
        <f>C11/100*18</f>
        <v>13550.22</v>
      </c>
      <c r="E11" s="71">
        <f>C11+D11</f>
        <v>88829.22</v>
      </c>
    </row>
    <row r="12" spans="1:8" ht="15.75">
      <c r="A12" s="65" t="s">
        <v>113</v>
      </c>
      <c r="B12" s="128">
        <f>B11-500</f>
        <v>70470</v>
      </c>
      <c r="C12" s="103">
        <f>C11-500</f>
        <v>74779</v>
      </c>
      <c r="D12" s="66">
        <f t="shared" ref="D12:D22" si="0">C12/100*18</f>
        <v>13460.22</v>
      </c>
      <c r="E12" s="71">
        <f t="shared" ref="E12:E22" si="1">C12+D12</f>
        <v>88239.22</v>
      </c>
    </row>
    <row r="13" spans="1:8" ht="15.75">
      <c r="A13" s="65" t="s">
        <v>112</v>
      </c>
      <c r="B13" s="128">
        <f>B11-5500</f>
        <v>65470</v>
      </c>
      <c r="C13" s="104">
        <f>C11-5500</f>
        <v>69779</v>
      </c>
      <c r="D13" s="66">
        <f t="shared" si="0"/>
        <v>12560.22</v>
      </c>
      <c r="E13" s="71">
        <f t="shared" si="1"/>
        <v>82339.22</v>
      </c>
    </row>
    <row r="14" spans="1:8" ht="15.75">
      <c r="A14" s="65" t="s">
        <v>16</v>
      </c>
      <c r="B14" s="128">
        <v>70970</v>
      </c>
      <c r="C14" s="80">
        <v>75279</v>
      </c>
      <c r="D14" s="66">
        <f>C14/100*18</f>
        <v>13550.22</v>
      </c>
      <c r="E14" s="71">
        <f>C14+D14</f>
        <v>88829.22</v>
      </c>
    </row>
    <row r="15" spans="1:8" ht="15.75">
      <c r="A15" s="65" t="s">
        <v>17</v>
      </c>
      <c r="B15" s="128">
        <f>B14-500</f>
        <v>70470</v>
      </c>
      <c r="C15" s="80">
        <f>C14-500</f>
        <v>74779</v>
      </c>
      <c r="D15" s="66">
        <f>C15/100*18</f>
        <v>13460.22</v>
      </c>
      <c r="E15" s="71">
        <f>C15+D15</f>
        <v>88239.22</v>
      </c>
    </row>
    <row r="16" spans="1:8" ht="15.75">
      <c r="A16" s="65" t="s">
        <v>18</v>
      </c>
      <c r="B16" s="128">
        <f>B14-5500</f>
        <v>65470</v>
      </c>
      <c r="C16" s="80">
        <f>C14-5500</f>
        <v>69779</v>
      </c>
      <c r="D16" s="66">
        <f>C16/100*18</f>
        <v>12560.22</v>
      </c>
      <c r="E16" s="71">
        <f>C16+D16</f>
        <v>82339.22</v>
      </c>
    </row>
    <row r="17" spans="1:5" ht="15.75">
      <c r="A17" s="65" t="s">
        <v>95</v>
      </c>
      <c r="B17" s="128">
        <v>70970</v>
      </c>
      <c r="C17" s="80">
        <v>75279</v>
      </c>
      <c r="D17" s="66">
        <f t="shared" ref="D17:D19" si="2">C17/100*18</f>
        <v>13550.22</v>
      </c>
      <c r="E17" s="71">
        <f t="shared" ref="E17:E19" si="3">C17+D17</f>
        <v>88829.22</v>
      </c>
    </row>
    <row r="18" spans="1:5" ht="15.75">
      <c r="A18" s="65" t="s">
        <v>96</v>
      </c>
      <c r="B18" s="128">
        <f>B17-500</f>
        <v>70470</v>
      </c>
      <c r="C18" s="80">
        <f>C17-500</f>
        <v>74779</v>
      </c>
      <c r="D18" s="66">
        <f t="shared" si="2"/>
        <v>13460.22</v>
      </c>
      <c r="E18" s="71">
        <f t="shared" si="3"/>
        <v>88239.22</v>
      </c>
    </row>
    <row r="19" spans="1:5" ht="15.75">
      <c r="A19" s="65" t="s">
        <v>97</v>
      </c>
      <c r="B19" s="128">
        <f>B17-5500</f>
        <v>65470</v>
      </c>
      <c r="C19" s="80">
        <f>C17-5500</f>
        <v>69779</v>
      </c>
      <c r="D19" s="66">
        <f t="shared" si="2"/>
        <v>12560.22</v>
      </c>
      <c r="E19" s="71">
        <f t="shared" si="3"/>
        <v>82339.22</v>
      </c>
    </row>
    <row r="20" spans="1:5" ht="15.75">
      <c r="A20" s="65" t="s">
        <v>13</v>
      </c>
      <c r="B20" s="128">
        <v>70970</v>
      </c>
      <c r="C20" s="80">
        <v>75279</v>
      </c>
      <c r="D20" s="66">
        <f t="shared" si="0"/>
        <v>13550.22</v>
      </c>
      <c r="E20" s="71">
        <f t="shared" si="1"/>
        <v>88829.22</v>
      </c>
    </row>
    <row r="21" spans="1:5" ht="15.75">
      <c r="A21" s="65" t="s">
        <v>14</v>
      </c>
      <c r="B21" s="128">
        <f>B20-500</f>
        <v>70470</v>
      </c>
      <c r="C21" s="103">
        <f>C20-500</f>
        <v>74779</v>
      </c>
      <c r="D21" s="66">
        <f t="shared" si="0"/>
        <v>13460.22</v>
      </c>
      <c r="E21" s="71">
        <f t="shared" si="1"/>
        <v>88239.22</v>
      </c>
    </row>
    <row r="22" spans="1:5" ht="15.75">
      <c r="A22" s="65" t="s">
        <v>15</v>
      </c>
      <c r="B22" s="128">
        <f>B20-5500</f>
        <v>65470</v>
      </c>
      <c r="C22" s="104">
        <f>C20-5500</f>
        <v>69779</v>
      </c>
      <c r="D22" s="66">
        <f t="shared" si="0"/>
        <v>12560.22</v>
      </c>
      <c r="E22" s="71">
        <f t="shared" si="1"/>
        <v>82339.22</v>
      </c>
    </row>
    <row r="23" spans="1:5" ht="18.75">
      <c r="A23" s="68" t="s">
        <v>19</v>
      </c>
      <c r="B23" s="126"/>
      <c r="C23" s="69"/>
      <c r="D23" s="70"/>
      <c r="E23" s="98"/>
    </row>
    <row r="24" spans="1:5" ht="15.75">
      <c r="A24" s="65" t="s">
        <v>20</v>
      </c>
      <c r="B24" s="128">
        <v>79515</v>
      </c>
      <c r="C24" s="103">
        <v>83824</v>
      </c>
      <c r="D24" s="71">
        <f t="shared" ref="D24:D44" si="4">C24/100*18</f>
        <v>15088.32</v>
      </c>
      <c r="E24" s="71">
        <f t="shared" ref="E24:E44" si="5">C24+D24</f>
        <v>98912.320000000007</v>
      </c>
    </row>
    <row r="25" spans="1:5" ht="15.75">
      <c r="A25" s="65" t="s">
        <v>21</v>
      </c>
      <c r="B25" s="128">
        <f>B24-500</f>
        <v>79015</v>
      </c>
      <c r="C25" s="103">
        <f>C24-500</f>
        <v>83324</v>
      </c>
      <c r="D25" s="71">
        <f t="shared" si="4"/>
        <v>14998.32</v>
      </c>
      <c r="E25" s="71">
        <f t="shared" si="5"/>
        <v>98322.32</v>
      </c>
    </row>
    <row r="26" spans="1:5" ht="15.75">
      <c r="A26" s="65" t="s">
        <v>22</v>
      </c>
      <c r="B26" s="128">
        <f>B24-11000</f>
        <v>68515</v>
      </c>
      <c r="C26" s="103">
        <f>C24-11000</f>
        <v>72824</v>
      </c>
      <c r="D26" s="71">
        <f t="shared" si="4"/>
        <v>13108.32</v>
      </c>
      <c r="E26" s="71">
        <f t="shared" si="5"/>
        <v>85932.32</v>
      </c>
    </row>
    <row r="27" spans="1:5" ht="15.75">
      <c r="A27" s="65" t="s">
        <v>23</v>
      </c>
      <c r="B27" s="128">
        <v>82722</v>
      </c>
      <c r="C27" s="129">
        <v>87031</v>
      </c>
      <c r="D27" s="71">
        <f t="shared" si="4"/>
        <v>15665.579999999998</v>
      </c>
      <c r="E27" s="71">
        <f t="shared" si="5"/>
        <v>102696.58</v>
      </c>
    </row>
    <row r="28" spans="1:5" ht="15.75">
      <c r="A28" s="65" t="s">
        <v>24</v>
      </c>
      <c r="B28" s="128">
        <f>B27-500</f>
        <v>82222</v>
      </c>
      <c r="C28" s="129">
        <f>C27-500</f>
        <v>86531</v>
      </c>
      <c r="D28" s="71">
        <f t="shared" si="4"/>
        <v>15575.579999999998</v>
      </c>
      <c r="E28" s="71">
        <f t="shared" si="5"/>
        <v>102106.58</v>
      </c>
    </row>
    <row r="29" spans="1:5" ht="15.75">
      <c r="A29" s="65" t="s">
        <v>25</v>
      </c>
      <c r="B29" s="128">
        <f>B27-5500</f>
        <v>77222</v>
      </c>
      <c r="C29" s="130">
        <f>C27-4000</f>
        <v>83031</v>
      </c>
      <c r="D29" s="71">
        <f t="shared" si="4"/>
        <v>14945.579999999998</v>
      </c>
      <c r="E29" s="71">
        <f t="shared" si="5"/>
        <v>97976.58</v>
      </c>
    </row>
    <row r="30" spans="1:5" ht="18.75">
      <c r="A30" s="72" t="s">
        <v>26</v>
      </c>
      <c r="B30" s="126"/>
      <c r="C30" s="69"/>
      <c r="D30" s="70"/>
      <c r="E30" s="98"/>
    </row>
    <row r="31" spans="1:5" ht="15.75">
      <c r="A31" s="65" t="s">
        <v>27</v>
      </c>
      <c r="B31" s="128">
        <v>97332</v>
      </c>
      <c r="C31" s="104">
        <v>101641</v>
      </c>
      <c r="D31" s="66">
        <f t="shared" si="4"/>
        <v>18295.38</v>
      </c>
      <c r="E31" s="71">
        <f t="shared" si="5"/>
        <v>119936.38</v>
      </c>
    </row>
    <row r="32" spans="1:5" ht="15.75">
      <c r="A32" s="65" t="s">
        <v>28</v>
      </c>
      <c r="B32" s="128">
        <f>B31-500</f>
        <v>96832</v>
      </c>
      <c r="C32" s="103">
        <f>C31-500</f>
        <v>101141</v>
      </c>
      <c r="D32" s="66">
        <f t="shared" si="4"/>
        <v>18205.38</v>
      </c>
      <c r="E32" s="71">
        <f t="shared" si="5"/>
        <v>119346.38</v>
      </c>
    </row>
    <row r="33" spans="1:5" ht="15.75">
      <c r="A33" s="65" t="s">
        <v>29</v>
      </c>
      <c r="B33" s="128">
        <f>B31-5500</f>
        <v>91832</v>
      </c>
      <c r="C33" s="104">
        <f>C31-4000</f>
        <v>97641</v>
      </c>
      <c r="D33" s="66">
        <f t="shared" si="4"/>
        <v>17575.38</v>
      </c>
      <c r="E33" s="71">
        <f t="shared" si="5"/>
        <v>115216.38</v>
      </c>
    </row>
    <row r="34" spans="1:5" ht="18.75">
      <c r="A34" s="72" t="s">
        <v>30</v>
      </c>
      <c r="B34" s="126"/>
      <c r="C34" s="69"/>
      <c r="D34" s="70"/>
      <c r="E34" s="98"/>
    </row>
    <row r="35" spans="1:5" ht="15.75">
      <c r="A35" s="65" t="s">
        <v>31</v>
      </c>
      <c r="B35" s="128">
        <v>68492</v>
      </c>
      <c r="C35" s="80">
        <v>72801</v>
      </c>
      <c r="D35" s="66">
        <f t="shared" si="4"/>
        <v>13104.18</v>
      </c>
      <c r="E35" s="71">
        <f t="shared" si="5"/>
        <v>85905.18</v>
      </c>
    </row>
    <row r="36" spans="1:5" ht="15.75">
      <c r="A36" s="65" t="s">
        <v>32</v>
      </c>
      <c r="B36" s="128">
        <f>B35-500</f>
        <v>67992</v>
      </c>
      <c r="C36" s="131">
        <f>C35-500</f>
        <v>72301</v>
      </c>
      <c r="D36" s="66">
        <f t="shared" si="4"/>
        <v>13014.18</v>
      </c>
      <c r="E36" s="71">
        <f t="shared" si="5"/>
        <v>85315.18</v>
      </c>
    </row>
    <row r="37" spans="1:5" ht="15.75">
      <c r="A37" s="65" t="s">
        <v>33</v>
      </c>
      <c r="B37" s="128">
        <f>B35-11000</f>
        <v>57492</v>
      </c>
      <c r="C37" s="80">
        <f>C35-11000</f>
        <v>61801</v>
      </c>
      <c r="D37" s="66">
        <f t="shared" si="4"/>
        <v>11124.18</v>
      </c>
      <c r="E37" s="71">
        <f t="shared" si="5"/>
        <v>72925.179999999993</v>
      </c>
    </row>
    <row r="38" spans="1:5" ht="15.75">
      <c r="A38" s="65" t="s">
        <v>34</v>
      </c>
      <c r="B38" s="128">
        <v>87997</v>
      </c>
      <c r="C38" s="104">
        <v>92306</v>
      </c>
      <c r="D38" s="66">
        <f t="shared" si="4"/>
        <v>16615.079999999998</v>
      </c>
      <c r="E38" s="71">
        <f t="shared" si="5"/>
        <v>108921.08</v>
      </c>
    </row>
    <row r="39" spans="1:5" ht="15.75">
      <c r="A39" s="65" t="s">
        <v>35</v>
      </c>
      <c r="B39" s="128">
        <f>B38-500</f>
        <v>87497</v>
      </c>
      <c r="C39" s="103">
        <f>C38-500</f>
        <v>91806</v>
      </c>
      <c r="D39" s="66">
        <f t="shared" si="4"/>
        <v>16525.079999999998</v>
      </c>
      <c r="E39" s="71">
        <f t="shared" si="5"/>
        <v>108331.08</v>
      </c>
    </row>
    <row r="40" spans="1:5" ht="15.75">
      <c r="A40" s="65" t="s">
        <v>36</v>
      </c>
      <c r="B40" s="128">
        <f>B38-5500</f>
        <v>82497</v>
      </c>
      <c r="C40" s="104">
        <f>C38-5500</f>
        <v>86806</v>
      </c>
      <c r="D40" s="66">
        <f t="shared" si="4"/>
        <v>15625.079999999998</v>
      </c>
      <c r="E40" s="71">
        <f t="shared" si="5"/>
        <v>102431.08</v>
      </c>
    </row>
    <row r="41" spans="1:5" ht="18.75">
      <c r="A41" s="68" t="s">
        <v>37</v>
      </c>
      <c r="B41" s="126"/>
      <c r="C41" s="69"/>
      <c r="D41" s="70"/>
      <c r="E41" s="98"/>
    </row>
    <row r="42" spans="1:5" ht="15.75">
      <c r="A42" s="65" t="s">
        <v>38</v>
      </c>
      <c r="B42" s="128">
        <v>77391</v>
      </c>
      <c r="C42" s="104">
        <v>81700</v>
      </c>
      <c r="D42" s="66">
        <f t="shared" si="4"/>
        <v>14706</v>
      </c>
      <c r="E42" s="71">
        <f t="shared" si="5"/>
        <v>96406</v>
      </c>
    </row>
    <row r="43" spans="1:5" ht="15.75">
      <c r="A43" s="65" t="s">
        <v>39</v>
      </c>
      <c r="B43" s="128">
        <f>B42-500</f>
        <v>76891</v>
      </c>
      <c r="C43" s="103">
        <f>C42-500</f>
        <v>81200</v>
      </c>
      <c r="D43" s="66">
        <f t="shared" si="4"/>
        <v>14616</v>
      </c>
      <c r="E43" s="71">
        <f t="shared" si="5"/>
        <v>95816</v>
      </c>
    </row>
    <row r="44" spans="1:5" ht="15.75">
      <c r="A44" s="65" t="s">
        <v>40</v>
      </c>
      <c r="B44" s="128">
        <f>B42-5500</f>
        <v>71891</v>
      </c>
      <c r="C44" s="104">
        <f>C42-5500</f>
        <v>76200</v>
      </c>
      <c r="D44" s="66">
        <f t="shared" si="4"/>
        <v>13716</v>
      </c>
      <c r="E44" s="71">
        <f t="shared" si="5"/>
        <v>89916</v>
      </c>
    </row>
    <row r="45" spans="1:5" ht="15.75">
      <c r="B45" s="118"/>
      <c r="C45" s="108"/>
    </row>
    <row r="46" spans="1:5">
      <c r="A46" s="38" t="s">
        <v>78</v>
      </c>
      <c r="B46" s="123"/>
      <c r="D46" s="93" t="s">
        <v>43</v>
      </c>
      <c r="E46" s="93" t="s">
        <v>44</v>
      </c>
    </row>
    <row r="47" spans="1:5">
      <c r="A47" s="40" t="s">
        <v>45</v>
      </c>
      <c r="B47" s="40"/>
      <c r="D47" s="42" t="s">
        <v>79</v>
      </c>
      <c r="E47" s="73">
        <v>4308.92</v>
      </c>
    </row>
    <row r="48" spans="1:5">
      <c r="A48" s="40" t="s">
        <v>104</v>
      </c>
      <c r="B48" s="40"/>
    </row>
    <row r="49" spans="1:7">
      <c r="A49" s="43" t="s">
        <v>46</v>
      </c>
    </row>
    <row r="50" spans="1:7">
      <c r="A50" s="43" t="s">
        <v>47</v>
      </c>
      <c r="C50" s="127"/>
      <c r="D50" s="45" t="s">
        <v>119</v>
      </c>
      <c r="E50" s="38"/>
      <c r="F50" s="46"/>
      <c r="G50" s="46"/>
    </row>
    <row r="51" spans="1:7" ht="16.5" thickBot="1">
      <c r="A51" s="44" t="s">
        <v>105</v>
      </c>
      <c r="D51" s="47" t="s">
        <v>53</v>
      </c>
      <c r="E51" s="47" t="s">
        <v>54</v>
      </c>
      <c r="F51" s="48" t="s">
        <v>55</v>
      </c>
    </row>
    <row r="52" spans="1:7" ht="15" customHeight="1">
      <c r="A52" s="44" t="s">
        <v>106</v>
      </c>
      <c r="D52" s="47"/>
      <c r="E52" s="49"/>
      <c r="F52" s="137" t="s">
        <v>109</v>
      </c>
    </row>
    <row r="53" spans="1:7" ht="15.75">
      <c r="A53" s="44" t="s">
        <v>107</v>
      </c>
      <c r="D53" s="50" t="s">
        <v>57</v>
      </c>
      <c r="E53" s="51">
        <v>300</v>
      </c>
      <c r="F53" s="138"/>
    </row>
    <row r="54" spans="1:7" ht="15.75">
      <c r="A54" s="44" t="s">
        <v>108</v>
      </c>
      <c r="D54" s="50" t="s">
        <v>59</v>
      </c>
      <c r="E54" s="51">
        <v>400</v>
      </c>
      <c r="F54" s="138"/>
    </row>
    <row r="55" spans="1:7">
      <c r="A55" s="43"/>
      <c r="D55" s="50" t="s">
        <v>60</v>
      </c>
      <c r="E55" s="51">
        <v>500</v>
      </c>
      <c r="F55" s="138"/>
    </row>
    <row r="56" spans="1:7">
      <c r="A56" s="43"/>
      <c r="D56" s="50" t="s">
        <v>61</v>
      </c>
      <c r="E56" s="51">
        <v>600</v>
      </c>
      <c r="F56" s="138"/>
    </row>
    <row r="57" spans="1:7">
      <c r="A57" s="95" t="s">
        <v>63</v>
      </c>
      <c r="B57" s="116"/>
      <c r="D57" s="50" t="s">
        <v>62</v>
      </c>
      <c r="E57" s="51">
        <v>700</v>
      </c>
      <c r="F57" s="138"/>
    </row>
    <row r="58" spans="1:7">
      <c r="A58" s="79" t="s">
        <v>65</v>
      </c>
      <c r="B58" s="42" t="s">
        <v>66</v>
      </c>
      <c r="D58" s="50" t="s">
        <v>64</v>
      </c>
      <c r="E58" s="51">
        <v>800</v>
      </c>
      <c r="F58" s="138"/>
    </row>
    <row r="59" spans="1:7">
      <c r="A59" s="79" t="s">
        <v>68</v>
      </c>
      <c r="B59" s="119" t="s">
        <v>69</v>
      </c>
      <c r="D59" s="50" t="s">
        <v>67</v>
      </c>
      <c r="E59" s="51">
        <v>950</v>
      </c>
      <c r="F59" s="138"/>
    </row>
    <row r="60" spans="1:7">
      <c r="A60" s="79" t="s">
        <v>71</v>
      </c>
      <c r="B60" s="120" t="s">
        <v>72</v>
      </c>
      <c r="D60" s="50" t="s">
        <v>120</v>
      </c>
      <c r="E60" s="51">
        <v>1000</v>
      </c>
      <c r="F60" s="138"/>
    </row>
    <row r="61" spans="1:7">
      <c r="A61" s="79" t="s">
        <v>74</v>
      </c>
      <c r="B61" s="120" t="s">
        <v>75</v>
      </c>
      <c r="D61" s="50" t="s">
        <v>70</v>
      </c>
      <c r="E61" s="51">
        <v>1100</v>
      </c>
      <c r="F61" s="138"/>
    </row>
    <row r="62" spans="1:7" ht="15.75" thickBot="1">
      <c r="D62" s="50" t="s">
        <v>121</v>
      </c>
      <c r="E62" s="51">
        <v>1200</v>
      </c>
      <c r="F62" s="53"/>
    </row>
    <row r="63" spans="1:7">
      <c r="D63" s="38"/>
      <c r="E63" s="38"/>
    </row>
  </sheetData>
  <mergeCells count="9">
    <mergeCell ref="A7:B7"/>
    <mergeCell ref="A8:B8"/>
    <mergeCell ref="C8:E8"/>
    <mergeCell ref="F52:F61"/>
    <mergeCell ref="A2:E2"/>
    <mergeCell ref="A3:E3"/>
    <mergeCell ref="A5:E5"/>
    <mergeCell ref="A6:E6"/>
    <mergeCell ref="A4:H4"/>
  </mergeCells>
  <pageMargins left="0.7" right="0.7" top="0.75" bottom="0.75" header="0.3" footer="0.3"/>
  <pageSetup paperSize="9" scale="5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topLeftCell="A37" workbookViewId="0">
      <selection activeCell="B63" sqref="B63"/>
    </sheetView>
  </sheetViews>
  <sheetFormatPr defaultRowHeight="15"/>
  <cols>
    <col min="1" max="1" width="34.7109375" customWidth="1"/>
    <col min="2" max="2" width="24.7109375" customWidth="1"/>
    <col min="3" max="4" width="16.28515625" customWidth="1"/>
    <col min="5" max="5" width="18.140625" customWidth="1"/>
  </cols>
  <sheetData>
    <row r="1" spans="1:5">
      <c r="A1" s="1"/>
      <c r="B1" s="1"/>
      <c r="C1" s="1"/>
      <c r="D1" s="1"/>
      <c r="E1" s="1"/>
    </row>
    <row r="2" spans="1:5">
      <c r="A2" s="1" t="s">
        <v>0</v>
      </c>
      <c r="C2" s="1"/>
      <c r="D2" s="1"/>
      <c r="E2" s="1"/>
    </row>
    <row r="3" spans="1:5">
      <c r="A3" s="1" t="s">
        <v>1</v>
      </c>
      <c r="C3" s="1"/>
      <c r="D3" s="1"/>
      <c r="E3" s="1"/>
    </row>
    <row r="4" spans="1:5">
      <c r="A4" s="1"/>
      <c r="C4" s="1"/>
      <c r="D4" s="1"/>
      <c r="E4" s="1"/>
    </row>
    <row r="5" spans="1:5">
      <c r="A5" s="1" t="s">
        <v>2</v>
      </c>
      <c r="C5" s="1"/>
      <c r="D5" s="1"/>
      <c r="E5" s="1"/>
    </row>
    <row r="6" spans="1:5">
      <c r="A6" t="s">
        <v>81</v>
      </c>
      <c r="C6" s="1"/>
      <c r="D6" s="1"/>
      <c r="E6" s="1"/>
    </row>
    <row r="7" spans="1:5">
      <c r="A7" s="1" t="s">
        <v>3</v>
      </c>
      <c r="C7" s="1"/>
      <c r="D7" s="1"/>
      <c r="E7" s="1"/>
    </row>
    <row r="8" spans="1:5">
      <c r="A8" t="s">
        <v>82</v>
      </c>
      <c r="C8" s="1"/>
      <c r="D8" s="1"/>
      <c r="E8" s="1"/>
    </row>
    <row r="9" spans="1:5">
      <c r="A9" s="1"/>
      <c r="B9" s="1"/>
      <c r="C9" s="1"/>
      <c r="D9" s="1"/>
      <c r="E9" s="1"/>
    </row>
    <row r="10" spans="1:5">
      <c r="A10" s="146" t="s">
        <v>85</v>
      </c>
      <c r="B10" s="147"/>
      <c r="C10" s="1"/>
      <c r="D10" s="1"/>
      <c r="E10" s="1"/>
    </row>
    <row r="11" spans="1:5">
      <c r="A11" s="148" t="s">
        <v>86</v>
      </c>
      <c r="B11" s="149"/>
      <c r="C11" s="148" t="s">
        <v>4</v>
      </c>
      <c r="D11" s="150"/>
      <c r="E11" s="149"/>
    </row>
    <row r="12" spans="1:5">
      <c r="A12" s="2" t="s">
        <v>5</v>
      </c>
      <c r="B12" s="2" t="s">
        <v>6</v>
      </c>
      <c r="C12" s="3" t="s">
        <v>77</v>
      </c>
      <c r="D12" s="3" t="s">
        <v>7</v>
      </c>
      <c r="E12" s="3" t="s">
        <v>8</v>
      </c>
    </row>
    <row r="13" spans="1:5" ht="15.75">
      <c r="A13" s="4" t="s">
        <v>9</v>
      </c>
      <c r="B13" s="23"/>
      <c r="C13" s="24"/>
      <c r="D13" s="5"/>
      <c r="E13" s="6"/>
    </row>
    <row r="14" spans="1:5" ht="15.75">
      <c r="A14" s="7" t="s">
        <v>10</v>
      </c>
      <c r="B14" s="29">
        <v>78505</v>
      </c>
      <c r="C14" s="32">
        <v>83431.350000000006</v>
      </c>
      <c r="D14" s="30">
        <f>C14/100*18</f>
        <v>15017.643000000002</v>
      </c>
      <c r="E14" s="27">
        <f>C14+D14</f>
        <v>98448.993000000002</v>
      </c>
    </row>
    <row r="15" spans="1:5" ht="15.75">
      <c r="A15" s="7" t="s">
        <v>11</v>
      </c>
      <c r="B15" s="29">
        <v>78005</v>
      </c>
      <c r="C15" s="33">
        <v>82931.350000000006</v>
      </c>
      <c r="D15" s="30">
        <f t="shared" ref="D15:D44" si="0">C15/100*18</f>
        <v>14927.643000000002</v>
      </c>
      <c r="E15" s="27">
        <f t="shared" ref="E15:E44" si="1">C15+D15</f>
        <v>97858.993000000002</v>
      </c>
    </row>
    <row r="16" spans="1:5" ht="15.75">
      <c r="A16" s="7" t="s">
        <v>12</v>
      </c>
      <c r="B16" s="29">
        <v>74505</v>
      </c>
      <c r="C16" s="34">
        <v>79431.350000000006</v>
      </c>
      <c r="D16" s="30">
        <f t="shared" si="0"/>
        <v>14297.643000000002</v>
      </c>
      <c r="E16" s="27">
        <f t="shared" si="1"/>
        <v>93728.993000000002</v>
      </c>
    </row>
    <row r="17" spans="1:5" ht="15.75">
      <c r="A17" s="7" t="s">
        <v>13</v>
      </c>
      <c r="B17" s="29">
        <v>78505</v>
      </c>
      <c r="C17" s="32">
        <v>83431.350000000006</v>
      </c>
      <c r="D17" s="30">
        <f t="shared" si="0"/>
        <v>15017.643000000002</v>
      </c>
      <c r="E17" s="27">
        <f t="shared" si="1"/>
        <v>98448.993000000002</v>
      </c>
    </row>
    <row r="18" spans="1:5" ht="15.75">
      <c r="A18" s="7" t="s">
        <v>14</v>
      </c>
      <c r="B18" s="29">
        <v>78005</v>
      </c>
      <c r="C18" s="33">
        <v>82931.350000000006</v>
      </c>
      <c r="D18" s="30">
        <f t="shared" si="0"/>
        <v>14927.643000000002</v>
      </c>
      <c r="E18" s="27">
        <f t="shared" si="1"/>
        <v>97858.993000000002</v>
      </c>
    </row>
    <row r="19" spans="1:5" ht="15.75">
      <c r="A19" s="7" t="s">
        <v>15</v>
      </c>
      <c r="B19" s="29">
        <v>74505</v>
      </c>
      <c r="C19" s="34">
        <v>79431.350000000006</v>
      </c>
      <c r="D19" s="30">
        <f t="shared" si="0"/>
        <v>14297.643000000002</v>
      </c>
      <c r="E19" s="27">
        <f t="shared" si="1"/>
        <v>93728.993000000002</v>
      </c>
    </row>
    <row r="20" spans="1:5" ht="15.75">
      <c r="A20" s="7" t="s">
        <v>16</v>
      </c>
      <c r="B20" s="29">
        <v>78505</v>
      </c>
      <c r="C20" s="32">
        <v>83431.350000000006</v>
      </c>
      <c r="D20" s="30">
        <f t="shared" si="0"/>
        <v>15017.643000000002</v>
      </c>
      <c r="E20" s="27">
        <f t="shared" si="1"/>
        <v>98448.993000000002</v>
      </c>
    </row>
    <row r="21" spans="1:5" ht="15.75">
      <c r="A21" s="7" t="s">
        <v>17</v>
      </c>
      <c r="B21" s="29">
        <v>78005</v>
      </c>
      <c r="C21" s="33">
        <v>82931.350000000006</v>
      </c>
      <c r="D21" s="30">
        <f t="shared" si="0"/>
        <v>14927.643000000002</v>
      </c>
      <c r="E21" s="27">
        <f t="shared" si="1"/>
        <v>97858.993000000002</v>
      </c>
    </row>
    <row r="22" spans="1:5" ht="15.75">
      <c r="A22" s="7" t="s">
        <v>18</v>
      </c>
      <c r="B22" s="29">
        <v>74505</v>
      </c>
      <c r="C22" s="34">
        <v>79431.350000000006</v>
      </c>
      <c r="D22" s="30">
        <f t="shared" si="0"/>
        <v>14297.643000000002</v>
      </c>
      <c r="E22" s="27">
        <f t="shared" si="1"/>
        <v>93728.993000000002</v>
      </c>
    </row>
    <row r="23" spans="1:5" ht="15.75">
      <c r="A23" s="9" t="s">
        <v>19</v>
      </c>
      <c r="B23" s="24"/>
      <c r="C23" s="24"/>
      <c r="D23" s="30"/>
      <c r="E23" s="27"/>
    </row>
    <row r="24" spans="1:5" ht="15.75">
      <c r="A24" s="7" t="s">
        <v>20</v>
      </c>
      <c r="B24" s="29">
        <v>81765</v>
      </c>
      <c r="C24" s="32">
        <v>86950.35</v>
      </c>
      <c r="D24" s="26">
        <f t="shared" si="0"/>
        <v>15651.063</v>
      </c>
      <c r="E24" s="27">
        <f t="shared" si="1"/>
        <v>102601.413</v>
      </c>
    </row>
    <row r="25" spans="1:5" ht="15.75">
      <c r="A25" s="7" t="s">
        <v>21</v>
      </c>
      <c r="B25" s="29">
        <v>81265</v>
      </c>
      <c r="C25" s="33">
        <v>86450.35</v>
      </c>
      <c r="D25" s="26">
        <f t="shared" si="0"/>
        <v>15561.063</v>
      </c>
      <c r="E25" s="27">
        <f t="shared" si="1"/>
        <v>102011.413</v>
      </c>
    </row>
    <row r="26" spans="1:5" ht="15.75">
      <c r="A26" s="7" t="s">
        <v>22</v>
      </c>
      <c r="B26" s="29">
        <v>77765</v>
      </c>
      <c r="C26" s="34">
        <v>82950.350000000006</v>
      </c>
      <c r="D26" s="26">
        <f t="shared" si="0"/>
        <v>14931.063</v>
      </c>
      <c r="E26" s="27">
        <f t="shared" si="1"/>
        <v>97881.413</v>
      </c>
    </row>
    <row r="27" spans="1:5" ht="15.75">
      <c r="A27" s="7" t="s">
        <v>23</v>
      </c>
      <c r="B27" s="29">
        <v>84625</v>
      </c>
      <c r="C27" s="35">
        <v>89811.35</v>
      </c>
      <c r="D27" s="26">
        <f t="shared" si="0"/>
        <v>16166.043000000001</v>
      </c>
      <c r="E27" s="27">
        <f t="shared" si="1"/>
        <v>105977.39300000001</v>
      </c>
    </row>
    <row r="28" spans="1:5" ht="15.75">
      <c r="A28" s="7" t="s">
        <v>24</v>
      </c>
      <c r="B28" s="29">
        <v>84125</v>
      </c>
      <c r="C28" s="36">
        <v>89311.35</v>
      </c>
      <c r="D28" s="26">
        <f t="shared" si="0"/>
        <v>16076.043000000001</v>
      </c>
      <c r="E28" s="27">
        <f t="shared" si="1"/>
        <v>105387.39300000001</v>
      </c>
    </row>
    <row r="29" spans="1:5" ht="15.75">
      <c r="A29" s="7" t="s">
        <v>25</v>
      </c>
      <c r="B29" s="29">
        <v>80625</v>
      </c>
      <c r="C29" s="37">
        <v>85811.35</v>
      </c>
      <c r="D29" s="26">
        <f t="shared" si="0"/>
        <v>15446.043000000001</v>
      </c>
      <c r="E29" s="27">
        <f t="shared" si="1"/>
        <v>101257.39300000001</v>
      </c>
    </row>
    <row r="30" spans="1:5" ht="15.75">
      <c r="A30" s="11" t="s">
        <v>26</v>
      </c>
      <c r="B30" s="24"/>
      <c r="C30" s="24"/>
      <c r="D30" s="26"/>
      <c r="E30" s="27"/>
    </row>
    <row r="31" spans="1:5" ht="15.75">
      <c r="A31" s="7" t="s">
        <v>27</v>
      </c>
      <c r="B31" s="29">
        <v>75995</v>
      </c>
      <c r="C31" s="32">
        <v>81171.350000000006</v>
      </c>
      <c r="D31" s="26">
        <f t="shared" si="0"/>
        <v>14610.843000000001</v>
      </c>
      <c r="E31" s="27">
        <f t="shared" si="1"/>
        <v>95782.192999999999</v>
      </c>
    </row>
    <row r="32" spans="1:5" ht="15.75">
      <c r="A32" s="7" t="s">
        <v>28</v>
      </c>
      <c r="B32" s="29">
        <v>75495</v>
      </c>
      <c r="C32" s="33">
        <v>80671.350000000006</v>
      </c>
      <c r="D32" s="26">
        <f t="shared" si="0"/>
        <v>14520.843000000001</v>
      </c>
      <c r="E32" s="27">
        <f t="shared" si="1"/>
        <v>95192.192999999999</v>
      </c>
    </row>
    <row r="33" spans="1:5" ht="15.75">
      <c r="A33" s="7" t="s">
        <v>29</v>
      </c>
      <c r="B33" s="29">
        <v>71995</v>
      </c>
      <c r="C33" s="34">
        <v>77171.350000000006</v>
      </c>
      <c r="D33" s="26">
        <f t="shared" si="0"/>
        <v>13890.843000000001</v>
      </c>
      <c r="E33" s="27">
        <f t="shared" si="1"/>
        <v>91062.192999999999</v>
      </c>
    </row>
    <row r="34" spans="1:5" ht="15.75">
      <c r="A34" s="11" t="s">
        <v>30</v>
      </c>
      <c r="B34" s="24"/>
      <c r="C34" s="24"/>
      <c r="D34" s="26"/>
      <c r="E34" s="27"/>
    </row>
    <row r="35" spans="1:5" ht="15.75">
      <c r="A35" s="7" t="s">
        <v>31</v>
      </c>
      <c r="B35" s="29">
        <v>75395</v>
      </c>
      <c r="C35" s="32">
        <v>80671.350000000006</v>
      </c>
      <c r="D35" s="26">
        <f t="shared" si="0"/>
        <v>14520.843000000001</v>
      </c>
      <c r="E35" s="27">
        <f t="shared" si="1"/>
        <v>95192.192999999999</v>
      </c>
    </row>
    <row r="36" spans="1:5" ht="15.75">
      <c r="A36" s="7" t="s">
        <v>32</v>
      </c>
      <c r="B36" s="29">
        <v>74895</v>
      </c>
      <c r="C36" s="33">
        <v>80171.350000000006</v>
      </c>
      <c r="D36" s="26">
        <f t="shared" si="0"/>
        <v>14430.843000000001</v>
      </c>
      <c r="E36" s="27">
        <f t="shared" si="1"/>
        <v>94602.192999999999</v>
      </c>
    </row>
    <row r="37" spans="1:5" ht="15.75">
      <c r="A37" s="7" t="s">
        <v>33</v>
      </c>
      <c r="B37" s="29">
        <v>71395</v>
      </c>
      <c r="C37" s="34">
        <v>76671.350000000006</v>
      </c>
      <c r="D37" s="26">
        <f t="shared" si="0"/>
        <v>13800.843000000001</v>
      </c>
      <c r="E37" s="27">
        <f t="shared" si="1"/>
        <v>90472.192999999999</v>
      </c>
    </row>
    <row r="38" spans="1:5" ht="15.75">
      <c r="A38" s="7" t="s">
        <v>34</v>
      </c>
      <c r="B38" s="29">
        <v>76865</v>
      </c>
      <c r="C38" s="32">
        <v>83036.350000000006</v>
      </c>
      <c r="D38" s="26">
        <f t="shared" si="0"/>
        <v>14946.543000000001</v>
      </c>
      <c r="E38" s="27">
        <f t="shared" si="1"/>
        <v>97982.893000000011</v>
      </c>
    </row>
    <row r="39" spans="1:5" ht="15.75">
      <c r="A39" s="7" t="s">
        <v>35</v>
      </c>
      <c r="B39" s="29">
        <v>76365</v>
      </c>
      <c r="C39" s="33">
        <v>82536.350000000006</v>
      </c>
      <c r="D39" s="26">
        <f t="shared" si="0"/>
        <v>14856.543000000001</v>
      </c>
      <c r="E39" s="27">
        <f t="shared" si="1"/>
        <v>97392.893000000011</v>
      </c>
    </row>
    <row r="40" spans="1:5" ht="15.75">
      <c r="A40" s="7" t="s">
        <v>36</v>
      </c>
      <c r="B40" s="29">
        <v>72865</v>
      </c>
      <c r="C40" s="34">
        <v>79036.350000000006</v>
      </c>
      <c r="D40" s="26">
        <f t="shared" si="0"/>
        <v>14226.543000000001</v>
      </c>
      <c r="E40" s="27">
        <f t="shared" si="1"/>
        <v>93262.893000000011</v>
      </c>
    </row>
    <row r="41" spans="1:5" ht="15.75">
      <c r="A41" s="12" t="s">
        <v>37</v>
      </c>
      <c r="B41" s="24"/>
      <c r="C41" s="24"/>
      <c r="D41" s="26"/>
      <c r="E41" s="27"/>
    </row>
    <row r="42" spans="1:5" ht="15.75">
      <c r="A42" s="7" t="s">
        <v>38</v>
      </c>
      <c r="B42" s="29">
        <v>82295</v>
      </c>
      <c r="C42" s="32">
        <v>87480.35</v>
      </c>
      <c r="D42" s="26">
        <f t="shared" si="0"/>
        <v>15746.463000000002</v>
      </c>
      <c r="E42" s="27">
        <f t="shared" si="1"/>
        <v>103226.81300000001</v>
      </c>
    </row>
    <row r="43" spans="1:5" ht="15.75">
      <c r="A43" s="7" t="s">
        <v>39</v>
      </c>
      <c r="B43" s="29">
        <v>81795</v>
      </c>
      <c r="C43" s="33">
        <v>86980.35</v>
      </c>
      <c r="D43" s="26">
        <f t="shared" si="0"/>
        <v>15656.463000000002</v>
      </c>
      <c r="E43" s="27">
        <f t="shared" si="1"/>
        <v>102636.81300000001</v>
      </c>
    </row>
    <row r="44" spans="1:5" ht="15.75">
      <c r="A44" s="7" t="s">
        <v>40</v>
      </c>
      <c r="B44" s="29">
        <v>78295</v>
      </c>
      <c r="C44" s="34">
        <v>83480.350000000006</v>
      </c>
      <c r="D44" s="26">
        <f t="shared" si="0"/>
        <v>15026.463000000002</v>
      </c>
      <c r="E44" s="27">
        <f t="shared" si="1"/>
        <v>98506.813000000009</v>
      </c>
    </row>
    <row r="45" spans="1:5" ht="15.75">
      <c r="A45" s="1"/>
      <c r="B45" s="31"/>
      <c r="C45" s="25"/>
      <c r="D45" s="1"/>
      <c r="E45" s="1"/>
    </row>
    <row r="46" spans="1:5">
      <c r="A46" s="1" t="s">
        <v>78</v>
      </c>
      <c r="B46" s="1"/>
      <c r="C46" s="1"/>
      <c r="D46" s="1"/>
      <c r="E46" s="1"/>
    </row>
    <row r="47" spans="1:5">
      <c r="A47" s="13" t="s">
        <v>45</v>
      </c>
      <c r="B47" s="13"/>
      <c r="C47" s="14" t="s">
        <v>43</v>
      </c>
      <c r="D47" s="14" t="s">
        <v>44</v>
      </c>
      <c r="E47" s="1"/>
    </row>
    <row r="48" spans="1:5">
      <c r="A48" s="15" t="s">
        <v>46</v>
      </c>
      <c r="B48" s="1"/>
      <c r="C48" s="10" t="s">
        <v>84</v>
      </c>
      <c r="D48" s="28">
        <v>5104</v>
      </c>
      <c r="E48" s="1"/>
    </row>
    <row r="49" spans="1:6">
      <c r="A49" s="15" t="s">
        <v>47</v>
      </c>
      <c r="B49" s="1"/>
      <c r="C49" s="1"/>
      <c r="E49" s="1"/>
    </row>
    <row r="50" spans="1:6">
      <c r="A50" s="15" t="s">
        <v>49</v>
      </c>
      <c r="B50" s="1"/>
      <c r="D50" s="22" t="s">
        <v>51</v>
      </c>
      <c r="E50" s="22"/>
    </row>
    <row r="51" spans="1:6">
      <c r="A51" s="15" t="s">
        <v>50</v>
      </c>
      <c r="B51" s="1"/>
      <c r="D51" s="16" t="s">
        <v>53</v>
      </c>
      <c r="E51" s="16" t="s">
        <v>54</v>
      </c>
      <c r="F51" s="16" t="s">
        <v>55</v>
      </c>
    </row>
    <row r="52" spans="1:6">
      <c r="A52" s="15" t="s">
        <v>52</v>
      </c>
      <c r="B52" s="1"/>
      <c r="D52" s="17" t="s">
        <v>57</v>
      </c>
      <c r="E52" s="17">
        <v>300</v>
      </c>
      <c r="F52" s="151" t="s">
        <v>80</v>
      </c>
    </row>
    <row r="53" spans="1:6">
      <c r="A53" s="15" t="s">
        <v>56</v>
      </c>
      <c r="B53" s="1"/>
      <c r="D53" s="17" t="s">
        <v>59</v>
      </c>
      <c r="E53" s="17">
        <v>400</v>
      </c>
      <c r="F53" s="151"/>
    </row>
    <row r="54" spans="1:6">
      <c r="A54" s="15" t="s">
        <v>58</v>
      </c>
      <c r="B54" s="1"/>
      <c r="D54" s="17" t="s">
        <v>60</v>
      </c>
      <c r="E54" s="17">
        <v>500</v>
      </c>
      <c r="F54" s="151"/>
    </row>
    <row r="55" spans="1:6">
      <c r="A55" s="15"/>
      <c r="B55" s="1"/>
      <c r="D55" s="17" t="s">
        <v>61</v>
      </c>
      <c r="E55" s="17">
        <v>600</v>
      </c>
      <c r="F55" s="151"/>
    </row>
    <row r="56" spans="1:6">
      <c r="A56" s="18" t="s">
        <v>63</v>
      </c>
      <c r="B56" s="18"/>
      <c r="D56" s="17" t="s">
        <v>62</v>
      </c>
      <c r="E56" s="17">
        <v>700</v>
      </c>
      <c r="F56" s="151"/>
    </row>
    <row r="57" spans="1:6">
      <c r="A57" s="19" t="s">
        <v>65</v>
      </c>
      <c r="B57" s="8" t="s">
        <v>66</v>
      </c>
      <c r="D57" s="17" t="s">
        <v>64</v>
      </c>
      <c r="E57" s="17">
        <v>800</v>
      </c>
      <c r="F57" s="151"/>
    </row>
    <row r="58" spans="1:6">
      <c r="A58" s="19" t="s">
        <v>68</v>
      </c>
      <c r="B58" s="20" t="s">
        <v>69</v>
      </c>
      <c r="D58" s="17" t="s">
        <v>67</v>
      </c>
      <c r="E58" s="17">
        <v>900</v>
      </c>
      <c r="F58" s="151"/>
    </row>
    <row r="59" spans="1:6">
      <c r="A59" s="19" t="s">
        <v>71</v>
      </c>
      <c r="B59" s="21" t="s">
        <v>72</v>
      </c>
      <c r="D59" s="17" t="s">
        <v>70</v>
      </c>
      <c r="E59" s="17">
        <v>1000</v>
      </c>
      <c r="F59" s="151"/>
    </row>
    <row r="60" spans="1:6">
      <c r="A60" s="19" t="s">
        <v>74</v>
      </c>
      <c r="B60" s="21" t="s">
        <v>75</v>
      </c>
      <c r="D60" s="17" t="s">
        <v>73</v>
      </c>
      <c r="E60" s="17">
        <v>1100</v>
      </c>
      <c r="F60" s="151"/>
    </row>
    <row r="61" spans="1:6">
      <c r="A61" s="1"/>
      <c r="B61" s="1"/>
      <c r="D61" s="17" t="s">
        <v>76</v>
      </c>
      <c r="E61" s="17">
        <v>1200</v>
      </c>
      <c r="F61" s="151"/>
    </row>
  </sheetData>
  <mergeCells count="4">
    <mergeCell ref="A10:B10"/>
    <mergeCell ref="A11:B11"/>
    <mergeCell ref="C11:E11"/>
    <mergeCell ref="F52:F61"/>
  </mergeCells>
  <pageMargins left="0.7" right="0.7" top="0.75" bottom="0.75" header="0.3" footer="0.3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AJMER</vt:lpstr>
      <vt:lpstr>ALWAR</vt:lpstr>
      <vt:lpstr>BHIWARI</vt:lpstr>
      <vt:lpstr> BHILWARA </vt:lpstr>
      <vt:lpstr>JAIPUR</vt:lpstr>
      <vt:lpstr>JODHPUR</vt:lpstr>
      <vt:lpstr>BAWARI</vt:lpstr>
      <vt:lpstr>JODHPUR!Print_Area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 c</dc:creator>
  <cp:lastModifiedBy>vikas sharma</cp:lastModifiedBy>
  <cp:lastPrinted>2020-07-02T10:49:54Z</cp:lastPrinted>
  <dcterms:created xsi:type="dcterms:W3CDTF">2017-07-05T06:10:13Z</dcterms:created>
  <dcterms:modified xsi:type="dcterms:W3CDTF">2020-07-16T07:43:20Z</dcterms:modified>
</cp:coreProperties>
</file>